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420" yWindow="-15" windowWidth="9465" windowHeight="1092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O36" i="9"/>
  <c r="BE36" i="9"/>
  <c r="AM36" i="9"/>
  <c r="BW35" i="9"/>
  <c r="BW36" i="9" s="1"/>
  <c r="BW37" i="9" s="1"/>
  <c r="BW38" i="9" s="1"/>
  <c r="BW39" i="9" s="1"/>
  <c r="BW40" i="9" s="1"/>
  <c r="BW41" i="9" s="1"/>
  <c r="BW42" i="9" s="1"/>
  <c r="BW43" i="9" s="1"/>
  <c r="BE35" i="9"/>
  <c r="CO34" i="9"/>
  <c r="CO35" i="9" s="1"/>
  <c r="BW34" i="9"/>
  <c r="BE34" i="9"/>
  <c r="C34" i="9"/>
  <c r="C35" i="9" s="1"/>
  <c r="C36" i="9" l="1"/>
  <c r="C37" i="9" s="1"/>
  <c r="U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c r="AM35" i="9" s="1"/>
</calcChain>
</file>

<file path=xl/sharedStrings.xml><?xml version="1.0" encoding="utf-8"?>
<sst xmlns="http://schemas.openxmlformats.org/spreadsheetml/2006/main" count="1043" uniqueCount="576">
  <si>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</si>
  <si>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</si>
  <si>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</si>
  <si>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</si>
  <si>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</si>
  <si>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</si>
  <si>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</si>
  <si>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</si>
  <si>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</si>
  <si>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</si>
  <si>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</si>
  <si>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</si>
  <si>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</si>
  <si>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</si>
  <si>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</si>
  <si>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</si>
  <si>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</si>
  <si>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</si>
  <si>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</si>
  <si>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</si>
  <si>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</si>
  <si>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</si>
  <si>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</si>
  <si>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</si>
  <si>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</si>
  <si>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</si>
  <si>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</si>
  <si>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</si>
  <si>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</si>
  <si>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</si>
  <si>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</si>
  <si>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</si>
  <si>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</si>
  <si>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</si>
  <si>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</si>
  <si>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</si>
  <si>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</si>
  <si>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</si>
  <si>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</si>
  <si>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</si>
  <si>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</si>
  <si>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</si>
  <si>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</si>
  <si>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</si>
  <si>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</si>
  <si>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</si>
  <si>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</si>
  <si>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</si>
  <si>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</si>
  <si>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</si>
  <si>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</si>
  <si>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</si>
  <si>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</si>
  <si>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</si>
  <si>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</si>
  <si>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</si>
  <si>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</si>
  <si>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</si>
  <si>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</si>
  <si>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</si>
  <si>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</si>
  <si>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</si>
  <si>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</si>
  <si>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</si>
  <si>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</si>
  <si>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</si>
  <si>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</si>
  <si>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</si>
  <si>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</si>
  <si>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Ⅲ－１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</si>
  <si>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</si>
  <si>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</si>
  <si>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</si>
  <si>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</si>
  <si>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</si>
  <si>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</si>
  <si>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</si>
  <si>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</si>
  <si>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</si>
  <si>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</si>
  <si>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</si>
  <si>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</si>
  <si>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勝央町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</si>
  <si>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</si>
  <si>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</si>
  <si>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</si>
  <si>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</si>
  <si>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</si>
  <si>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</si>
  <si>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</si>
  <si>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</si>
  <si>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</si>
  <si>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</si>
  <si>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</si>
  <si>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</si>
  <si>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</si>
  <si>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</si>
  <si>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</si>
  <si>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</si>
  <si>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</si>
  <si>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</si>
  <si>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</si>
  <si>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</si>
  <si>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</si>
  <si>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</si>
  <si>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</si>
  <si>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</si>
  <si>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</si>
  <si>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</si>
  <si>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</si>
  <si>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</si>
  <si>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</si>
  <si>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</si>
  <si>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</si>
  <si>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</si>
  <si>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</si>
  <si>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</si>
  <si>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</si>
  <si>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</si>
  <si>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</si>
  <si>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</si>
  <si>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</si>
  <si>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</si>
  <si>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</si>
  <si>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</si>
  <si>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</si>
  <si>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</si>
  <si>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</si>
  <si>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</si>
  <si>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</si>
  <si>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</si>
  <si>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</si>
  <si>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</si>
  <si>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</si>
  <si>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</si>
  <si>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</si>
  <si>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</si>
  <si>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</si>
  <si>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</si>
  <si>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</si>
  <si>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</si>
  <si>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</si>
  <si>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</si>
  <si>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</si>
  <si>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</si>
  <si>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</si>
  <si>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</si>
  <si>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</si>
  <si>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</si>
  <si>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</si>
  <si>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</si>
  <si>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</si>
  <si>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</si>
  <si>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</si>
  <si>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</si>
  <si>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</si>
  <si>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</si>
  <si>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</si>
  <si>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</si>
  <si>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</si>
  <si>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</si>
  <si>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</si>
  <si>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</si>
  <si>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</si>
  <si>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</si>
  <si>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</si>
  <si>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</si>
  <si>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</si>
  <si>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</si>
  <si>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</si>
  <si>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</si>
  <si>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</si>
  <si>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</si>
  <si>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</si>
  <si>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</si>
  <si>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</si>
  <si>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</si>
  <si>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</si>
  <si>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</si>
  <si>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</si>
  <si>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</si>
  <si>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</si>
  <si>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</si>
  <si>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</si>
  <si>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</si>
  <si>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</si>
  <si>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</si>
  <si>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</si>
  <si>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</si>
  <si>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</si>
  <si>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</si>
  <si>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</si>
  <si>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岡山県勝央町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</si>
  <si>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</si>
  <si>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</si>
  <si>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</si>
  <si>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</si>
  <si>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</si>
  <si>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</si>
  <si>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</si>
  <si>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</si>
  <si>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</si>
  <si>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</si>
  <si>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</si>
  <si>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</si>
  <si>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</si>
  <si>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</si>
  <si>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</si>
  <si>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</si>
  <si>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</si>
  <si>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</si>
  <si>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</si>
  <si>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</si>
  <si>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</si>
  <si>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</si>
  <si>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</si>
  <si>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</si>
  <si>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</si>
  <si>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</si>
  <si>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</si>
  <si>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</si>
  <si>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</si>
  <si>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</si>
  <si>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</si>
  <si>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</si>
  <si>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</si>
  <si>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</si>
  <si>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</si>
  <si>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</si>
  <si>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</si>
  <si>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</si>
  <si>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</si>
  <si>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</si>
  <si>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</si>
  <si>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</si>
  <si>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</si>
  <si>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</si>
  <si>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</si>
  <si>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</si>
  <si>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</si>
  <si>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</si>
  <si>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</si>
  <si>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</si>
  <si>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</si>
  <si>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</si>
  <si>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</si>
  <si>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</si>
  <si>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</si>
  <si>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</si>
  <si>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</si>
  <si>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</si>
  <si>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</si>
  <si>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</si>
  <si>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</si>
  <si>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</si>
  <si>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</si>
  <si>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</si>
  <si>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</si>
  <si>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</si>
  <si>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</si>
  <si>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</si>
  <si>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</si>
  <si>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</si>
  <si>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</si>
  <si>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</si>
  <si>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</si>
  <si>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</si>
  <si>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</si>
  <si>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</si>
  <si>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</si>
  <si>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</si>
  <si>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</si>
  <si>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</si>
  <si>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</si>
  <si>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</si>
  <si>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</si>
  <si>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</si>
  <si>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</si>
  <si>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</si>
  <si>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</si>
  <si>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</si>
  <si>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</si>
  <si>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</si>
  <si>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</si>
  <si>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</si>
  <si>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</si>
  <si>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</si>
  <si>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</si>
  <si>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</si>
  <si>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</si>
  <si>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</si>
  <si>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</si>
  <si>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</si>
  <si>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</si>
  <si>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</si>
  <si>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</si>
  <si>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</si>
  <si>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</si>
  <si>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</si>
  <si>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</si>
  <si>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</si>
  <si>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</si>
  <si>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</si>
  <si>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</si>
  <si>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</si>
  <si>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</si>
  <si>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</si>
  <si>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</si>
  <si>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</si>
  <si>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</si>
  <si>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</si>
  <si>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</si>
  <si>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</si>
  <si>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</si>
  <si>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</si>
  <si>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</si>
  <si>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</si>
  <si>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</si>
  <si>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</si>
  <si>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</si>
  <si>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</si>
  <si>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</si>
  <si>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</si>
  <si>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</si>
  <si>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</si>
  <si>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</si>
  <si>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</si>
  <si>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</si>
  <si>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</si>
  <si>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</si>
  <si>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</si>
  <si>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</si>
  <si>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</si>
  <si>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</si>
  <si>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</si>
  <si>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</si>
  <si>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</si>
  <si>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</si>
  <si>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</si>
  <si>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</si>
  <si>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岡山県勝央町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</si>
  <si>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</si>
  <si>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</si>
  <si>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</si>
  <si>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</si>
  <si>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</si>
  <si>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</si>
  <si>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</si>
  <si>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</si>
  <si>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</si>
  <si>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</si>
  <si>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</si>
  <si>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</si>
  <si>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</si>
  <si>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</si>
  <si>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</si>
  <si>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</si>
  <si>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</si>
  <si>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</si>
  <si>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</si>
  <si>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</si>
  <si>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勝央町住宅新築資金等貸付事業特別会計</t>
    <phoneticPr fontId="5"/>
  </si>
  <si>
    <t>勝田郡介護認定等審査会特別会計</t>
    <phoneticPr fontId="5"/>
  </si>
  <si>
    <t>勝田郡障害者地域生活支援事業特別会計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</si>
  <si>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</si>
  <si>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</si>
  <si>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</si>
  <si>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</si>
  <si>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</si>
  <si>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</si>
  <si>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</si>
  <si>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</si>
  <si>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</si>
  <si>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</si>
  <si>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</si>
  <si>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</si>
  <si>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</si>
  <si>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勝央町国民健康保険事業勘定特別会計</t>
    <phoneticPr fontId="5"/>
  </si>
  <si>
    <t>勝央町介護保険特別会計</t>
    <phoneticPr fontId="5"/>
  </si>
  <si>
    <t>勝央町後期高齢者医療特別会計</t>
    <phoneticPr fontId="5"/>
  </si>
  <si>
    <t>勝央町水道事業会計</t>
    <phoneticPr fontId="5"/>
  </si>
  <si>
    <t>法適用企業</t>
    <phoneticPr fontId="5"/>
  </si>
  <si>
    <t>勝央町下水道事業会計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</si>
  <si>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</si>
  <si>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</si>
  <si>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</si>
  <si>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</si>
  <si>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</si>
  <si>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</si>
  <si>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</si>
  <si>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</si>
  <si>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</si>
  <si>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</si>
  <si>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</si>
  <si>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</si>
  <si>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</si>
  <si>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</si>
  <si>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</si>
  <si>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</si>
  <si>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</si>
  <si>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</si>
  <si>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</si>
  <si>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</si>
  <si>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</si>
  <si>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</si>
  <si>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</si>
  <si>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</si>
  <si>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</si>
  <si>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</si>
  <si>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</si>
  <si>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</si>
  <si>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</si>
  <si>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</si>
  <si>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</si>
  <si>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</si>
  <si>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</si>
  <si>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</si>
  <si>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</si>
  <si>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</si>
  <si>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</si>
  <si>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</si>
  <si>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</si>
  <si>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</si>
  <si>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</si>
  <si>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</si>
  <si>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</si>
  <si>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</si>
  <si>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</si>
  <si>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</si>
  <si>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</si>
  <si>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</si>
  <si>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</si>
  <si>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</si>
  <si>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</si>
  <si>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</si>
  <si>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</si>
  <si>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</si>
  <si>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</si>
  <si>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</si>
  <si>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勝央町介護保険特別会計</t>
    <phoneticPr fontId="5"/>
  </si>
  <si>
    <t>-</t>
    <phoneticPr fontId="5"/>
  </si>
  <si>
    <t>将来負担比率（(Ｅ)－(Ｆ)）／（(Ｃ)－(Ｄ)）×１００</t>
    <rPh sb="0" eb="2">
      <t>ショウライ</t>
    </rPh>
    <rPh sb="2" eb="4">
      <t>フタン</t>
    </rPh>
    <rPh sb="4" eb="6">
      <t>ヒリツ</t>
    </rPh>
    <phoneticPr fontId="5"/>
  </si>
  <si>
    <t>勝央町後期高齢者医療特別会計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</si>
  <si>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</si>
  <si>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</si>
  <si>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</si>
  <si>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</si>
  <si>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</si>
  <si>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</si>
  <si>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</si>
  <si>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</si>
  <si>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</si>
  <si>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</si>
  <si>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</si>
  <si>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</si>
  <si>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</si>
  <si>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</si>
  <si>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</si>
  <si>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</si>
  <si>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</si>
  <si>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</si>
  <si>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</si>
  <si>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</si>
  <si>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</si>
  <si>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</si>
  <si>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</si>
  <si>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</si>
  <si>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</si>
  <si>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</si>
  <si>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</si>
  <si>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</si>
  <si>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</si>
  <si>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</si>
  <si>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</si>
  <si>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</si>
  <si>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</si>
  <si>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</si>
  <si>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</si>
  <si>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</si>
  <si>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</si>
  <si>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</si>
  <si>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</si>
  <si>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</si>
  <si>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</si>
  <si>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</si>
  <si>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</si>
  <si>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</si>
  <si>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</si>
  <si>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</si>
  <si>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</si>
  <si>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</si>
  <si>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</si>
  <si>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</si>
  <si>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</si>
  <si>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</si>
  <si>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</si>
  <si>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</si>
  <si>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</si>
  <si>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</si>
  <si>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</si>
  <si>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</si>
  <si>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</si>
  <si>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</si>
  <si>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</si>
  <si>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</si>
  <si>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</si>
  <si>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</si>
  <si>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</si>
  <si>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</si>
  <si>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</si>
  <si>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</si>
  <si>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</si>
  <si>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</si>
  <si>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</si>
  <si>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</si>
  <si>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</si>
  <si>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</si>
  <si>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</si>
  <si>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</si>
  <si>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</si>
  <si>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</si>
  <si>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</si>
  <si>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</si>
  <si>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</si>
  <si>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1.74</t>
  </si>
  <si>
    <t>勝央町住宅新築資金等貸付事業特別会計</t>
  </si>
  <si>
    <t>▲ 1.23</t>
  </si>
  <si>
    <t>▲ 1.20</t>
  </si>
  <si>
    <t>▲ 1.16</t>
  </si>
  <si>
    <t>▲ 1.09</t>
  </si>
  <si>
    <t>▲ 1.02</t>
  </si>
  <si>
    <t>一般会計</t>
  </si>
  <si>
    <t>勝央町下水道事業会計</t>
  </si>
  <si>
    <t>勝央町水道事業会計</t>
  </si>
  <si>
    <t>勝央町国民健康保険事業勘定特別会計</t>
  </si>
  <si>
    <t>勝央町介護保険特別会計</t>
  </si>
  <si>
    <t>勝央町後期高齢者医療特別会計</t>
  </si>
  <si>
    <t>勝田郡介護認定等審査会特別会計</t>
  </si>
  <si>
    <t>その他会計（赤字）</t>
  </si>
  <si>
    <t>その他会計（黒字）</t>
  </si>
  <si>
    <t>岡山県広域水道企業団</t>
    <rPh sb="0" eb="3">
      <t>オカヤマケン</t>
    </rPh>
    <rPh sb="3" eb="5">
      <t>コウイキ</t>
    </rPh>
    <rPh sb="5" eb="7">
      <t>スイドウ</t>
    </rPh>
    <rPh sb="7" eb="9">
      <t>キギョウ</t>
    </rPh>
    <rPh sb="9" eb="10">
      <t>ダン</t>
    </rPh>
    <phoneticPr fontId="5"/>
  </si>
  <si>
    <t>岡山県後期高齢者医療広域連合一般会計</t>
    <rPh sb="0" eb="3">
      <t>オカヤマケン</t>
    </rPh>
    <rPh sb="3" eb="5">
      <t>コウキ</t>
    </rPh>
    <rPh sb="5" eb="8">
      <t>コウレイシャ</t>
    </rPh>
    <rPh sb="8" eb="10">
      <t>イリョウ</t>
    </rPh>
    <rPh sb="10" eb="12">
      <t>コウイキ</t>
    </rPh>
    <rPh sb="12" eb="14">
      <t>レンゴウ</t>
    </rPh>
    <rPh sb="14" eb="16">
      <t>イッパン</t>
    </rPh>
    <rPh sb="16" eb="18">
      <t>カイケイ</t>
    </rPh>
    <phoneticPr fontId="5"/>
  </si>
  <si>
    <t>岡山県後期高齢者医療広域連合特別会計</t>
    <rPh sb="0" eb="3">
      <t>オカヤマケン</t>
    </rPh>
    <rPh sb="3" eb="5">
      <t>コウキ</t>
    </rPh>
    <rPh sb="5" eb="8">
      <t>コウレイシャ</t>
    </rPh>
    <rPh sb="8" eb="10">
      <t>イリョウ</t>
    </rPh>
    <rPh sb="10" eb="12">
      <t>コウイキ</t>
    </rPh>
    <rPh sb="12" eb="14">
      <t>レンゴウ</t>
    </rPh>
    <rPh sb="14" eb="16">
      <t>トクベツ</t>
    </rPh>
    <rPh sb="16" eb="18">
      <t>カイケイ</t>
    </rPh>
    <phoneticPr fontId="5"/>
  </si>
  <si>
    <t>岡山県市町村総合事務組合一般会計</t>
    <rPh sb="0" eb="3">
      <t>オカヤマケン</t>
    </rPh>
    <rPh sb="3" eb="6">
      <t>シチョウソン</t>
    </rPh>
    <rPh sb="6" eb="8">
      <t>ソウゴウ</t>
    </rPh>
    <rPh sb="8" eb="10">
      <t>ジム</t>
    </rPh>
    <rPh sb="10" eb="12">
      <t>クミアイ</t>
    </rPh>
    <rPh sb="12" eb="14">
      <t>イッパン</t>
    </rPh>
    <rPh sb="14" eb="16">
      <t>カイケイ</t>
    </rPh>
    <phoneticPr fontId="5"/>
  </si>
  <si>
    <t>岡山県市町村総合事務組合貸付金特別会計</t>
    <rPh sb="0" eb="3">
      <t>オカヤマケン</t>
    </rPh>
    <rPh sb="3" eb="6">
      <t>シチョウソン</t>
    </rPh>
    <rPh sb="6" eb="8">
      <t>ソウゴウ</t>
    </rPh>
    <rPh sb="8" eb="10">
      <t>ジム</t>
    </rPh>
    <rPh sb="10" eb="12">
      <t>クミアイ</t>
    </rPh>
    <rPh sb="12" eb="14">
      <t>カシツケ</t>
    </rPh>
    <rPh sb="14" eb="15">
      <t>キン</t>
    </rPh>
    <rPh sb="15" eb="17">
      <t>トクベツ</t>
    </rPh>
    <rPh sb="17" eb="19">
      <t>カイケイ</t>
    </rPh>
    <phoneticPr fontId="5"/>
  </si>
  <si>
    <t>岡山県市町村総合事務組合脱退還付金特別会計</t>
    <rPh sb="0" eb="3">
      <t>オカヤマケン</t>
    </rPh>
    <rPh sb="3" eb="6">
      <t>シチョウソン</t>
    </rPh>
    <rPh sb="6" eb="8">
      <t>ソウゴウ</t>
    </rPh>
    <rPh sb="8" eb="10">
      <t>ジム</t>
    </rPh>
    <rPh sb="10" eb="12">
      <t>クミアイ</t>
    </rPh>
    <rPh sb="12" eb="14">
      <t>ダッタイ</t>
    </rPh>
    <rPh sb="14" eb="17">
      <t>カンプキン</t>
    </rPh>
    <rPh sb="17" eb="19">
      <t>トクベツ</t>
    </rPh>
    <rPh sb="19" eb="21">
      <t>カイケイ</t>
    </rPh>
    <phoneticPr fontId="5"/>
  </si>
  <si>
    <t>岡山県市町村総合事務組合交通災害共済特別会計</t>
    <rPh sb="0" eb="12">
      <t>オカヤマケンシチョウソンソウゴウジムクミアイ</t>
    </rPh>
    <rPh sb="12" eb="14">
      <t>コウツウ</t>
    </rPh>
    <rPh sb="14" eb="16">
      <t>サイガイ</t>
    </rPh>
    <rPh sb="16" eb="18">
      <t>キョウサイ</t>
    </rPh>
    <rPh sb="18" eb="20">
      <t>トクベツ</t>
    </rPh>
    <rPh sb="20" eb="22">
      <t>カイケイ</t>
    </rPh>
    <phoneticPr fontId="5"/>
  </si>
  <si>
    <t>岡山県市町村税整理組合</t>
    <rPh sb="0" eb="3">
      <t>オカヤマケン</t>
    </rPh>
    <rPh sb="3" eb="6">
      <t>シチョウソン</t>
    </rPh>
    <rPh sb="6" eb="7">
      <t>ゼイ</t>
    </rPh>
    <rPh sb="7" eb="9">
      <t>セイリ</t>
    </rPh>
    <rPh sb="9" eb="11">
      <t>クミアイ</t>
    </rPh>
    <phoneticPr fontId="5"/>
  </si>
  <si>
    <t>津山広域事務組合一般会計</t>
    <rPh sb="0" eb="2">
      <t>ツヤマ</t>
    </rPh>
    <rPh sb="2" eb="4">
      <t>コウイキ</t>
    </rPh>
    <rPh sb="4" eb="6">
      <t>ジム</t>
    </rPh>
    <rPh sb="6" eb="8">
      <t>クミアイ</t>
    </rPh>
    <rPh sb="8" eb="10">
      <t>イッパン</t>
    </rPh>
    <rPh sb="10" eb="12">
      <t>カイケイ</t>
    </rPh>
    <phoneticPr fontId="5"/>
  </si>
  <si>
    <t>津山広域事務組合ふるさと振興事業特別会計</t>
    <rPh sb="0" eb="2">
      <t>ツヤマ</t>
    </rPh>
    <rPh sb="2" eb="4">
      <t>コウイキ</t>
    </rPh>
    <rPh sb="4" eb="6">
      <t>ジム</t>
    </rPh>
    <rPh sb="6" eb="8">
      <t>クミアイ</t>
    </rPh>
    <rPh sb="12" eb="14">
      <t>シンコウ</t>
    </rPh>
    <rPh sb="14" eb="16">
      <t>ジギョウ</t>
    </rPh>
    <rPh sb="16" eb="18">
      <t>トクベツ</t>
    </rPh>
    <rPh sb="18" eb="20">
      <t>カイケイ</t>
    </rPh>
    <phoneticPr fontId="5"/>
  </si>
  <si>
    <t>勝田郡老人福祉施設組合一般会計</t>
    <rPh sb="0" eb="3">
      <t>カツタグン</t>
    </rPh>
    <rPh sb="3" eb="5">
      <t>ロウジン</t>
    </rPh>
    <rPh sb="5" eb="7">
      <t>フクシ</t>
    </rPh>
    <rPh sb="7" eb="9">
      <t>シセツ</t>
    </rPh>
    <rPh sb="9" eb="11">
      <t>クミアイ</t>
    </rPh>
    <rPh sb="11" eb="13">
      <t>イッパン</t>
    </rPh>
    <rPh sb="13" eb="15">
      <t>カイケイ</t>
    </rPh>
    <phoneticPr fontId="5"/>
  </si>
  <si>
    <t>勝田郡老人福祉施設組合訪問介護事業所会計</t>
    <rPh sb="17" eb="18">
      <t>ショ</t>
    </rPh>
    <phoneticPr fontId="2"/>
  </si>
  <si>
    <t>津山圏域資源循環施設組合</t>
    <phoneticPr fontId="2"/>
  </si>
  <si>
    <t>津山圏域消防組合</t>
    <phoneticPr fontId="2"/>
  </si>
  <si>
    <t>津山圏域東部衛生施設組合</t>
    <phoneticPr fontId="2"/>
  </si>
  <si>
    <t>勝英衛生施設組合</t>
    <phoneticPr fontId="2"/>
  </si>
  <si>
    <t>勝英農業共済事務組合</t>
    <phoneticPr fontId="2"/>
  </si>
  <si>
    <t>（有）アグリスポット岡山</t>
    <rPh sb="1" eb="2">
      <t>ユウ</t>
    </rPh>
    <rPh sb="10" eb="12">
      <t>オカヤマ</t>
    </rPh>
    <phoneticPr fontId="2"/>
  </si>
  <si>
    <t>（公財）金太郎スポーツ振興財団</t>
    <rPh sb="1" eb="2">
      <t>コウ</t>
    </rPh>
    <rPh sb="2" eb="3">
      <t>ザイ</t>
    </rPh>
    <rPh sb="4" eb="7">
      <t>キンタロウ</t>
    </rPh>
    <rPh sb="11" eb="13">
      <t>シンコウ</t>
    </rPh>
    <rPh sb="13" eb="15">
      <t>ザイダン</t>
    </rPh>
    <phoneticPr fontId="2"/>
  </si>
  <si>
    <t>-</t>
    <phoneticPr fontId="2"/>
  </si>
  <si>
    <t>-</t>
    <phoneticPr fontId="2"/>
  </si>
  <si>
    <t>法適用企業</t>
    <phoneticPr fontId="5"/>
  </si>
  <si>
    <t>法適用企業</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</si>
  <si>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</si>
  <si>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</si>
  <si>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</si>
  <si>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</si>
  <si>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</si>
  <si>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</si>
  <si>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</si>
  <si>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</si>
  <si>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</si>
  <si>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</si>
  <si>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</si>
  <si>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将来負担比率は類似団体と比較し、かなり高い数値である。
今後の老朽化対策によってはさらに高くなる可能性もあり、公共施設等総合管理計画に基づきながら、改善に向けて努めなければならない。</t>
    <rPh sb="0" eb="2">
      <t>ショウライ</t>
    </rPh>
    <rPh sb="2" eb="4">
      <t>フタン</t>
    </rPh>
    <rPh sb="4" eb="6">
      <t>ヒリツ</t>
    </rPh>
    <rPh sb="7" eb="9">
      <t>ルイジ</t>
    </rPh>
    <rPh sb="9" eb="11">
      <t>ダンタイ</t>
    </rPh>
    <rPh sb="12" eb="14">
      <t>ヒカク</t>
    </rPh>
    <rPh sb="19" eb="20">
      <t>タカ</t>
    </rPh>
    <rPh sb="21" eb="23">
      <t>スウチ</t>
    </rPh>
    <rPh sb="28" eb="30">
      <t>コンゴ</t>
    </rPh>
    <rPh sb="31" eb="34">
      <t>ロウキュウカ</t>
    </rPh>
    <rPh sb="34" eb="36">
      <t>タイサク</t>
    </rPh>
    <rPh sb="44" eb="45">
      <t>タカ</t>
    </rPh>
    <rPh sb="48" eb="51">
      <t>カノウセイ</t>
    </rPh>
    <rPh sb="55" eb="57">
      <t>コウキョウ</t>
    </rPh>
    <rPh sb="57" eb="59">
      <t>シセツ</t>
    </rPh>
    <rPh sb="59" eb="60">
      <t>トウ</t>
    </rPh>
    <rPh sb="60" eb="62">
      <t>ソウゴウ</t>
    </rPh>
    <rPh sb="62" eb="64">
      <t>カンリ</t>
    </rPh>
    <rPh sb="64" eb="66">
      <t>ケイカク</t>
    </rPh>
    <rPh sb="67" eb="68">
      <t>モト</t>
    </rPh>
    <rPh sb="74" eb="76">
      <t>カイゼン</t>
    </rPh>
    <rPh sb="77" eb="78">
      <t>ム</t>
    </rPh>
    <rPh sb="80" eb="81">
      <t>ツト</t>
    </rPh>
    <phoneticPr fontId="5"/>
  </si>
  <si>
    <t>実質公債費比率、将来負担比率ともに類似団体と比較し、かなり高い数値である。ここ５年間の数値を見ると、実質公債費比率、将来負担比率ともに横ばい傾向である。
地方債の発行を抑えるなど、今後改善に努める必要がある。</t>
    <rPh sb="0" eb="2">
      <t>ジッシツ</t>
    </rPh>
    <rPh sb="2" eb="5">
      <t>コウサイヒ</t>
    </rPh>
    <rPh sb="5" eb="7">
      <t>ヒリツ</t>
    </rPh>
    <rPh sb="8" eb="10">
      <t>ショウライ</t>
    </rPh>
    <rPh sb="10" eb="12">
      <t>フタン</t>
    </rPh>
    <rPh sb="12" eb="14">
      <t>ヒリツ</t>
    </rPh>
    <rPh sb="17" eb="19">
      <t>ルイジ</t>
    </rPh>
    <rPh sb="19" eb="21">
      <t>ダンタイ</t>
    </rPh>
    <rPh sb="22" eb="24">
      <t>ヒカク</t>
    </rPh>
    <rPh sb="29" eb="30">
      <t>タカ</t>
    </rPh>
    <rPh sb="31" eb="33">
      <t>スウチ</t>
    </rPh>
    <rPh sb="40" eb="42">
      <t>ネンカン</t>
    </rPh>
    <rPh sb="43" eb="45">
      <t>スウチ</t>
    </rPh>
    <rPh sb="46" eb="47">
      <t>ミ</t>
    </rPh>
    <rPh sb="50" eb="52">
      <t>ジッシツ</t>
    </rPh>
    <rPh sb="52" eb="55">
      <t>コウサイヒ</t>
    </rPh>
    <rPh sb="55" eb="57">
      <t>ヒリツ</t>
    </rPh>
    <rPh sb="58" eb="60">
      <t>ショウライ</t>
    </rPh>
    <rPh sb="60" eb="62">
      <t>フタン</t>
    </rPh>
    <rPh sb="62" eb="64">
      <t>ヒリツ</t>
    </rPh>
    <rPh sb="67" eb="68">
      <t>ヨコ</t>
    </rPh>
    <rPh sb="70" eb="72">
      <t>ケイコウ</t>
    </rPh>
    <rPh sb="77" eb="80">
      <t>チホウサイ</t>
    </rPh>
    <rPh sb="81" eb="83">
      <t>ハッコウ</t>
    </rPh>
    <rPh sb="84" eb="85">
      <t>オサ</t>
    </rPh>
    <rPh sb="90" eb="92">
      <t>コンゴ</t>
    </rPh>
    <rPh sb="92" eb="94">
      <t>カイゼン</t>
    </rPh>
    <rPh sb="95" eb="96">
      <t>ツト</t>
    </rPh>
    <rPh sb="98" eb="100">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</si>
</sst>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72729</c:v>
                </c:pt>
                <c:pt idx="1">
                  <c:v>70317</c:v>
                </c:pt>
                <c:pt idx="2">
                  <c:v>105751</c:v>
                </c:pt>
                <c:pt idx="3">
                  <c:v>158564</c:v>
                </c:pt>
                <c:pt idx="4">
                  <c:v>106092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22236</c:v>
                </c:pt>
                <c:pt idx="1">
                  <c:v>25517</c:v>
                </c:pt>
                <c:pt idx="2">
                  <c:v>53558</c:v>
                </c:pt>
                <c:pt idx="3">
                  <c:v>36408</c:v>
                </c:pt>
                <c:pt idx="4">
                  <c:v>24116</c:v>
                </c:pt>
              </c:numCache>
            </c:numRef>
          </c:val>
          <c:smooth val="0"/>
        </c:ser>
        <c:dLbls>
          <c:showLegendKey val="0"/>
          <c:showVal val="0"/>
          <c:showCatName val="0"/>
          <c:showSerName val="0"/>
          <c:showPercent val="0"/>
          <c:showBubbleSize val="0"/>
        </c:dLbls>
        <c:marker val="1"/>
        <c:smooth val="0"/>
        <c:axId val="111039616"/>
        <c:axId val="111041536"/>
      </c:lineChart>
      <c:catAx>
        <c:axId val="11103961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041536"/>
        <c:crosses val="autoZero"/>
        <c:auto val="1"/>
        <c:lblAlgn val="ctr"/>
        <c:lblOffset val="100"/>
        <c:tickLblSkip val="1"/>
        <c:tickMarkSkip val="1"/>
        <c:noMultiLvlLbl val="0"/>
      </c:catAx>
      <c:valAx>
        <c:axId val="111041536"/>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0396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10.18</c:v>
                </c:pt>
                <c:pt idx="1">
                  <c:v>10.65</c:v>
                </c:pt>
                <c:pt idx="2">
                  <c:v>8.61</c:v>
                </c:pt>
                <c:pt idx="3">
                  <c:v>7.81</c:v>
                </c:pt>
                <c:pt idx="4">
                  <c:v>10.88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36.590000000000003</c:v>
                </c:pt>
                <c:pt idx="1">
                  <c:v>42.26</c:v>
                </c:pt>
                <c:pt idx="2">
                  <c:v>47.63</c:v>
                </c:pt>
                <c:pt idx="3">
                  <c:v>47.47</c:v>
                </c:pt>
                <c:pt idx="4">
                  <c:v>49.94</c:v>
                </c:pt>
              </c:numCache>
            </c:numRef>
          </c:val>
        </c:ser>
        <c:dLbls>
          <c:showLegendKey val="0"/>
          <c:showVal val="0"/>
          <c:showCatName val="0"/>
          <c:showSerName val="0"/>
          <c:showPercent val="0"/>
          <c:showBubbleSize val="0"/>
        </c:dLbls>
        <c:gapWidth val="250"/>
        <c:overlap val="100"/>
        <c:axId val="111474560"/>
        <c:axId val="1114760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9.1</c:v>
                </c:pt>
                <c:pt idx="1">
                  <c:v>6.26</c:v>
                </c:pt>
                <c:pt idx="2">
                  <c:v>3.97</c:v>
                </c:pt>
                <c:pt idx="3">
                  <c:v>-1.74</c:v>
                </c:pt>
                <c:pt idx="4">
                  <c:v>7.84</c:v>
                </c:pt>
              </c:numCache>
            </c:numRef>
          </c:val>
          <c:smooth val="0"/>
        </c:ser>
        <c:dLbls>
          <c:showLegendKey val="0"/>
          <c:showVal val="0"/>
          <c:showCatName val="0"/>
          <c:showSerName val="0"/>
          <c:showPercent val="0"/>
          <c:showBubbleSize val="0"/>
        </c:dLbls>
        <c:marker val="1"/>
        <c:smooth val="0"/>
        <c:axId val="111474560"/>
        <c:axId val="111476096"/>
      </c:lineChart>
      <c:catAx>
        <c:axId val="111474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1476096"/>
        <c:crosses val="autoZero"/>
        <c:auto val="1"/>
        <c:lblAlgn val="ctr"/>
        <c:lblOffset val="100"/>
        <c:tickLblSkip val="1"/>
        <c:tickMarkSkip val="1"/>
        <c:noMultiLvlLbl val="0"/>
      </c:catAx>
      <c:valAx>
        <c:axId val="111476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474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0.56999999999999995</c:v>
                </c:pt>
                <c:pt idx="2">
                  <c:v>#N/A</c:v>
                </c:pt>
                <c:pt idx="3">
                  <c:v>0.57999999999999996</c:v>
                </c:pt>
                <c:pt idx="4">
                  <c:v>#N/A</c:v>
                </c:pt>
                <c:pt idx="5">
                  <c:v>2.17</c:v>
                </c:pt>
                <c:pt idx="6">
                  <c:v>#N/A</c:v>
                </c:pt>
                <c:pt idx="7">
                  <c:v>0.02</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勝田郡介護認定等審査会特別会計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0.01</c:v>
                </c:pt>
                <c:pt idx="4">
                  <c:v>#N/A</c:v>
                </c:pt>
                <c:pt idx="5">
                  <c:v>0</c:v>
                </c:pt>
                <c:pt idx="6">
                  <c:v>#N/A</c:v>
                </c:pt>
                <c:pt idx="7">
                  <c:v>0.01</c:v>
                </c:pt>
                <c:pt idx="8">
                  <c:v>#N/A</c:v>
                </c:pt>
                <c:pt idx="9">
                  <c:v>0.04</c:v>
                </c:pt>
              </c:numCache>
            </c:numRef>
          </c:val>
        </c:ser>
        <c:ser>
          <c:idx val="3"/>
          <c:order val="3"/>
          <c:tx>
            <c:strRef>
              <c:f>データシート!$A$30</c:f>
              <c:strCache>
                <c:ptCount val="1"/>
                <c:pt idx="0">
                  <c:v>勝央町後期高齢者医療特別会計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0.05</c:v>
                </c:pt>
                <c:pt idx="8">
                  <c:v>#N/A</c:v>
                </c:pt>
                <c:pt idx="9">
                  <c:v>0.05</c:v>
                </c:pt>
              </c:numCache>
            </c:numRef>
          </c:val>
        </c:ser>
        <c:ser>
          <c:idx val="4"/>
          <c:order val="4"/>
          <c:tx>
            <c:strRef>
              <c:f>データシート!$A$31</c:f>
              <c:strCache>
                <c:ptCount val="1"/>
                <c:pt idx="0">
                  <c:v>勝央町介護保険特別会計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1.34</c:v>
                </c:pt>
                <c:pt idx="2">
                  <c:v>#N/A</c:v>
                </c:pt>
                <c:pt idx="3">
                  <c:v>1.33</c:v>
                </c:pt>
                <c:pt idx="4">
                  <c:v>#N/A</c:v>
                </c:pt>
                <c:pt idx="5">
                  <c:v>0.98</c:v>
                </c:pt>
                <c:pt idx="6">
                  <c:v>#N/A</c:v>
                </c:pt>
                <c:pt idx="7">
                  <c:v>1.87</c:v>
                </c:pt>
                <c:pt idx="8">
                  <c:v>#N/A</c:v>
                </c:pt>
                <c:pt idx="9">
                  <c:v>2.33</c:v>
                </c:pt>
              </c:numCache>
            </c:numRef>
          </c:val>
        </c:ser>
        <c:ser>
          <c:idx val="5"/>
          <c:order val="5"/>
          <c:tx>
            <c:strRef>
              <c:f>データシート!$A$32</c:f>
              <c:strCache>
                <c:ptCount val="1"/>
                <c:pt idx="0">
                  <c:v>勝央町国民健康保険事業勘定特別会計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3.17</c:v>
                </c:pt>
                <c:pt idx="2">
                  <c:v>#N/A</c:v>
                </c:pt>
                <c:pt idx="3">
                  <c:v>3.32</c:v>
                </c:pt>
                <c:pt idx="4">
                  <c:v>#N/A</c:v>
                </c:pt>
                <c:pt idx="5">
                  <c:v>1.48</c:v>
                </c:pt>
                <c:pt idx="6">
                  <c:v>#N/A</c:v>
                </c:pt>
                <c:pt idx="7">
                  <c:v>3.04</c:v>
                </c:pt>
                <c:pt idx="8">
                  <c:v>#N/A</c:v>
                </c:pt>
                <c:pt idx="9">
                  <c:v>2.5299999999999998</c:v>
                </c:pt>
              </c:numCache>
            </c:numRef>
          </c:val>
        </c:ser>
        <c:ser>
          <c:idx val="6"/>
          <c:order val="6"/>
          <c:tx>
            <c:strRef>
              <c:f>データシート!$A$33</c:f>
              <c:strCache>
                <c:ptCount val="1"/>
                <c:pt idx="0">
                  <c:v>勝央町水道事業会計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9.44</c:v>
                </c:pt>
                <c:pt idx="2">
                  <c:v>#N/A</c:v>
                </c:pt>
                <c:pt idx="3">
                  <c:v>8.4600000000000009</c:v>
                </c:pt>
                <c:pt idx="4">
                  <c:v>#N/A</c:v>
                </c:pt>
                <c:pt idx="5">
                  <c:v>5.81</c:v>
                </c:pt>
                <c:pt idx="6">
                  <c:v>#N/A</c:v>
                </c:pt>
                <c:pt idx="7">
                  <c:v>4.72</c:v>
                </c:pt>
                <c:pt idx="8">
                  <c:v>#N/A</c:v>
                </c:pt>
                <c:pt idx="9">
                  <c:v>4.32</c:v>
                </c:pt>
              </c:numCache>
            </c:numRef>
          </c:val>
        </c:ser>
        <c:ser>
          <c:idx val="7"/>
          <c:order val="7"/>
          <c:tx>
            <c:strRef>
              <c:f>データシート!$A$34</c:f>
              <c:strCache>
                <c:ptCount val="1"/>
                <c:pt idx="0">
                  <c:v>勝央町下水道事業会計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3.55</c:v>
                </c:pt>
                <c:pt idx="8">
                  <c:v>#N/A</c:v>
                </c:pt>
                <c:pt idx="9">
                  <c:v>5.17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11.4</c:v>
                </c:pt>
                <c:pt idx="2">
                  <c:v>#N/A</c:v>
                </c:pt>
                <c:pt idx="3">
                  <c:v>11.83</c:v>
                </c:pt>
                <c:pt idx="4">
                  <c:v>#N/A</c:v>
                </c:pt>
                <c:pt idx="5">
                  <c:v>9.74</c:v>
                </c:pt>
                <c:pt idx="6">
                  <c:v>#N/A</c:v>
                </c:pt>
                <c:pt idx="7">
                  <c:v>8.85</c:v>
                </c:pt>
                <c:pt idx="8">
                  <c:v>#N/A</c:v>
                </c:pt>
                <c:pt idx="9">
                  <c:v>11.84</c:v>
                </c:pt>
              </c:numCache>
            </c:numRef>
          </c:val>
        </c:ser>
        <c:ser>
          <c:idx val="9"/>
          <c:order val="9"/>
          <c:tx>
            <c:strRef>
              <c:f>データシート!$A$36</c:f>
              <c:strCache>
                <c:ptCount val="1"/>
                <c:pt idx="0">
                  <c:v>勝央町住宅新築資金等貸付事業特別会計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1.23</c:v>
                </c:pt>
                <c:pt idx="1">
                  <c:v>#N/A</c:v>
                </c:pt>
                <c:pt idx="2">
                  <c:v>1.2</c:v>
                </c:pt>
                <c:pt idx="3">
                  <c:v>#N/A</c:v>
                </c:pt>
                <c:pt idx="4">
                  <c:v>1.1599999999999999</c:v>
                </c:pt>
                <c:pt idx="5">
                  <c:v>#N/A</c:v>
                </c:pt>
                <c:pt idx="6">
                  <c:v>1.0900000000000001</c:v>
                </c:pt>
                <c:pt idx="7">
                  <c:v>#N/A</c:v>
                </c:pt>
                <c:pt idx="8">
                  <c:v>1.02</c:v>
                </c:pt>
                <c:pt idx="9">
                  <c:v>#N/A</c:v>
                </c:pt>
              </c:numCache>
            </c:numRef>
          </c:val>
        </c:ser>
        <c:dLbls>
          <c:showLegendKey val="0"/>
          <c:showVal val="0"/>
          <c:showCatName val="0"/>
          <c:showSerName val="0"/>
          <c:showPercent val="0"/>
          <c:showBubbleSize val="0"/>
        </c:dLbls>
        <c:gapWidth val="150"/>
        <c:overlap val="100"/>
        <c:axId val="35429376"/>
        <c:axId val="35439360"/>
      </c:barChart>
      <c:catAx>
        <c:axId val="35429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439360"/>
        <c:crosses val="autoZero"/>
        <c:auto val="1"/>
        <c:lblAlgn val="ctr"/>
        <c:lblOffset val="100"/>
        <c:tickLblSkip val="1"/>
        <c:tickMarkSkip val="1"/>
        <c:noMultiLvlLbl val="0"/>
      </c:catAx>
      <c:valAx>
        <c:axId val="35439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4293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742</c:v>
                </c:pt>
                <c:pt idx="5">
                  <c:v>743</c:v>
                </c:pt>
                <c:pt idx="8">
                  <c:v>749</c:v>
                </c:pt>
                <c:pt idx="11">
                  <c:v>763</c:v>
                </c:pt>
                <c:pt idx="14">
                  <c:v>763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68</c:v>
                </c:pt>
                <c:pt idx="3">
                  <c:v>41</c:v>
                </c:pt>
                <c:pt idx="6">
                  <c:v>23</c:v>
                </c:pt>
                <c:pt idx="9">
                  <c:v>21</c:v>
                </c:pt>
                <c:pt idx="12">
                  <c:v>19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51</c:v>
                </c:pt>
                <c:pt idx="3">
                  <c:v>42</c:v>
                </c:pt>
                <c:pt idx="6">
                  <c:v>32</c:v>
                </c:pt>
                <c:pt idx="9">
                  <c:v>29</c:v>
                </c:pt>
                <c:pt idx="12">
                  <c:v>32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362</c:v>
                </c:pt>
                <c:pt idx="3">
                  <c:v>416</c:v>
                </c:pt>
                <c:pt idx="6">
                  <c:v>453</c:v>
                </c:pt>
                <c:pt idx="9">
                  <c:v>477</c:v>
                </c:pt>
                <c:pt idx="12">
                  <c:v>500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682</c:v>
                </c:pt>
                <c:pt idx="3">
                  <c:v>697</c:v>
                </c:pt>
                <c:pt idx="6">
                  <c:v>694</c:v>
                </c:pt>
                <c:pt idx="9">
                  <c:v>685</c:v>
                </c:pt>
                <c:pt idx="12">
                  <c:v>675</c:v>
                </c:pt>
              </c:numCache>
            </c:numRef>
          </c:val>
        </c:ser>
        <c:dLbls>
          <c:showLegendKey val="0"/>
          <c:showVal val="0"/>
          <c:showCatName val="0"/>
          <c:showSerName val="0"/>
          <c:showPercent val="0"/>
          <c:showBubbleSize val="0"/>
        </c:dLbls>
        <c:gapWidth val="100"/>
        <c:overlap val="100"/>
        <c:axId val="32242304"/>
        <c:axId val="351649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421</c:v>
                </c:pt>
                <c:pt idx="2">
                  <c:v>#N/A</c:v>
                </c:pt>
                <c:pt idx="3">
                  <c:v>#N/A</c:v>
                </c:pt>
                <c:pt idx="4">
                  <c:v>453</c:v>
                </c:pt>
                <c:pt idx="5">
                  <c:v>#N/A</c:v>
                </c:pt>
                <c:pt idx="6">
                  <c:v>#N/A</c:v>
                </c:pt>
                <c:pt idx="7">
                  <c:v>453</c:v>
                </c:pt>
                <c:pt idx="8">
                  <c:v>#N/A</c:v>
                </c:pt>
                <c:pt idx="9">
                  <c:v>#N/A</c:v>
                </c:pt>
                <c:pt idx="10">
                  <c:v>449</c:v>
                </c:pt>
                <c:pt idx="11">
                  <c:v>#N/A</c:v>
                </c:pt>
                <c:pt idx="12">
                  <c:v>#N/A</c:v>
                </c:pt>
                <c:pt idx="13">
                  <c:v>463</c:v>
                </c:pt>
                <c:pt idx="14">
                  <c:v>#N/A</c:v>
                </c:pt>
              </c:numCache>
            </c:numRef>
          </c:val>
          <c:smooth val="0"/>
        </c:ser>
        <c:dLbls>
          <c:showLegendKey val="0"/>
          <c:showVal val="0"/>
          <c:showCatName val="0"/>
          <c:showSerName val="0"/>
          <c:showPercent val="0"/>
          <c:showBubbleSize val="0"/>
        </c:dLbls>
        <c:marker val="1"/>
        <c:smooth val="0"/>
        <c:axId val="32242304"/>
        <c:axId val="35164928"/>
      </c:lineChart>
      <c:catAx>
        <c:axId val="32242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164928"/>
        <c:crosses val="autoZero"/>
        <c:auto val="1"/>
        <c:lblAlgn val="ctr"/>
        <c:lblOffset val="100"/>
        <c:tickLblSkip val="1"/>
        <c:tickMarkSkip val="1"/>
        <c:noMultiLvlLbl val="0"/>
      </c:catAx>
      <c:valAx>
        <c:axId val="35164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242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8700</c:v>
                </c:pt>
                <c:pt idx="5">
                  <c:v>8649</c:v>
                </c:pt>
                <c:pt idx="8">
                  <c:v>8402</c:v>
                </c:pt>
                <c:pt idx="11">
                  <c:v>8279</c:v>
                </c:pt>
                <c:pt idx="14">
                  <c:v>8002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47</c:v>
                </c:pt>
                <c:pt idx="5">
                  <c:v>36</c:v>
                </c:pt>
                <c:pt idx="8">
                  <c:v>27</c:v>
                </c:pt>
                <c:pt idx="11">
                  <c:v>24</c:v>
                </c:pt>
                <c:pt idx="14">
                  <c:v>16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1616</c:v>
                </c:pt>
                <c:pt idx="5">
                  <c:v>1844</c:v>
                </c:pt>
                <c:pt idx="8">
                  <c:v>2051</c:v>
                </c:pt>
                <c:pt idx="11">
                  <c:v>1989</c:v>
                </c:pt>
                <c:pt idx="14">
                  <c:v>2165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1251</c:v>
                </c:pt>
                <c:pt idx="3">
                  <c:v>1131</c:v>
                </c:pt>
                <c:pt idx="6">
                  <c:v>1147</c:v>
                </c:pt>
                <c:pt idx="9">
                  <c:v>1017</c:v>
                </c:pt>
                <c:pt idx="12">
                  <c:v>976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287</c:v>
                </c:pt>
                <c:pt idx="3">
                  <c:v>270</c:v>
                </c:pt>
                <c:pt idx="6">
                  <c:v>354</c:v>
                </c:pt>
                <c:pt idx="9">
                  <c:v>584</c:v>
                </c:pt>
                <c:pt idx="12">
                  <c:v>860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5977</c:v>
                </c:pt>
                <c:pt idx="3">
                  <c:v>5754</c:v>
                </c:pt>
                <c:pt idx="6">
                  <c:v>5720</c:v>
                </c:pt>
                <c:pt idx="9">
                  <c:v>6153</c:v>
                </c:pt>
                <c:pt idx="12">
                  <c:v>5974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275</c:v>
                </c:pt>
                <c:pt idx="3">
                  <c:v>242</c:v>
                </c:pt>
                <c:pt idx="6">
                  <c:v>213</c:v>
                </c:pt>
                <c:pt idx="9">
                  <c:v>197</c:v>
                </c:pt>
                <c:pt idx="12">
                  <c:v>172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7094</c:v>
                </c:pt>
                <c:pt idx="3">
                  <c:v>6877</c:v>
                </c:pt>
                <c:pt idx="6">
                  <c:v>6837</c:v>
                </c:pt>
                <c:pt idx="9">
                  <c:v>6635</c:v>
                </c:pt>
                <c:pt idx="12">
                  <c:v>6361</c:v>
                </c:pt>
              </c:numCache>
            </c:numRef>
          </c:val>
        </c:ser>
        <c:dLbls>
          <c:showLegendKey val="0"/>
          <c:showVal val="0"/>
          <c:showCatName val="0"/>
          <c:showSerName val="0"/>
          <c:showPercent val="0"/>
          <c:showBubbleSize val="0"/>
        </c:dLbls>
        <c:gapWidth val="100"/>
        <c:overlap val="100"/>
        <c:axId val="32406144"/>
        <c:axId val="324247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4520</c:v>
                </c:pt>
                <c:pt idx="2">
                  <c:v>#N/A</c:v>
                </c:pt>
                <c:pt idx="3">
                  <c:v>#N/A</c:v>
                </c:pt>
                <c:pt idx="4">
                  <c:v>3744</c:v>
                </c:pt>
                <c:pt idx="5">
                  <c:v>#N/A</c:v>
                </c:pt>
                <c:pt idx="6">
                  <c:v>#N/A</c:v>
                </c:pt>
                <c:pt idx="7">
                  <c:v>3792</c:v>
                </c:pt>
                <c:pt idx="8">
                  <c:v>#N/A</c:v>
                </c:pt>
                <c:pt idx="9">
                  <c:v>#N/A</c:v>
                </c:pt>
                <c:pt idx="10">
                  <c:v>4293</c:v>
                </c:pt>
                <c:pt idx="11">
                  <c:v>#N/A</c:v>
                </c:pt>
                <c:pt idx="12">
                  <c:v>#N/A</c:v>
                </c:pt>
                <c:pt idx="13">
                  <c:v>4161</c:v>
                </c:pt>
                <c:pt idx="14">
                  <c:v>#N/A</c:v>
                </c:pt>
              </c:numCache>
            </c:numRef>
          </c:val>
          <c:smooth val="0"/>
        </c:ser>
        <c:dLbls>
          <c:showLegendKey val="0"/>
          <c:showVal val="0"/>
          <c:showCatName val="0"/>
          <c:showSerName val="0"/>
          <c:showPercent val="0"/>
          <c:showBubbleSize val="0"/>
        </c:dLbls>
        <c:marker val="1"/>
        <c:smooth val="0"/>
        <c:axId val="32406144"/>
        <c:axId val="32424704"/>
      </c:lineChart>
      <c:catAx>
        <c:axId val="32406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2424704"/>
        <c:crosses val="autoZero"/>
        <c:auto val="1"/>
        <c:lblAlgn val="ctr"/>
        <c:lblOffset val="100"/>
        <c:tickLblSkip val="1"/>
        <c:tickMarkSkip val="1"/>
        <c:noMultiLvlLbl val="0"/>
      </c:catAx>
      <c:valAx>
        <c:axId val="32424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406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pt idx="4">
                  <c:v>46.4</c:v>
                </c:pt>
              </c:numCache>
            </c:numRef>
          </c:xVal>
          <c:yVal>
            <c:numRef>
              <c:f>公会計指標分析・財政指標組合せ分析表!$K$51:$O$51</c:f>
              <c:numCache>
                <c:formatCode>#,##0.0;"▲ "#,##0.0</c:formatCode>
                <c:ptCount val="5"/>
                <c:pt idx="4">
                  <c:v>130.30000000000001</c:v>
                </c:pt>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pt idx="4">
                  <c:v>47.1</c:v>
                </c:pt>
              </c:numCache>
            </c:numRef>
          </c:xVal>
          <c:yVal>
            <c:numRef>
              <c:f>公会計指標分析・財政指標組合せ分析表!$K$55:$O$55</c:f>
              <c:numCache>
                <c:formatCode>#,##0.0;"▲ "#,##0.0</c:formatCode>
                <c:ptCount val="5"/>
                <c:pt idx="4">
                  <c:v>20.2</c:v>
                </c:pt>
              </c:numCache>
            </c:numRef>
          </c:yVal>
          <c:smooth val="0"/>
        </c:ser>
        <c:dLbls>
          <c:showLegendKey val="0"/>
          <c:showVal val="0"/>
          <c:showCatName val="0"/>
          <c:showSerName val="0"/>
          <c:showPercent val="0"/>
          <c:showBubbleSize val="0"/>
        </c:dLbls>
        <c:axId val="35498624"/>
        <c:axId val="35504896"/>
      </c:scatterChart>
      <c:valAx>
        <c:axId val="35498624"/>
        <c:scaling>
          <c:orientation val="minMax"/>
          <c:max val="47.2"/>
          <c:min val="46.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504896"/>
        <c:crosses val="autoZero"/>
        <c:crossBetween val="midCat"/>
      </c:valAx>
      <c:valAx>
        <c:axId val="35504896"/>
        <c:scaling>
          <c:orientation val="minMax"/>
          <c:max val="15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54986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manualLayout>
                  <c:x val="-2.9240424974237868E-2"/>
                  <c:y val="-5.877000669034018E-2"/>
                </c:manualLayout>
              </c:layout>
              <c:tx>
                <c:strRef>
                  <c:f>公会計指標分析・財政指標組合せ分析表!$L$72</c:f>
                  <c:strCache>
                    <c:ptCount val="1"/>
                    <c:pt idx="0">
                      <c:v>H24</c:v>
                    </c:pt>
                  </c:strCache>
                </c:strRef>
              </c:tx>
              <c:dLblPos val="r"/>
              <c:showLegendKey val="0"/>
              <c:showVal val="0"/>
              <c:showCatName val="0"/>
              <c:showSerName val="0"/>
              <c:showPercent val="0"/>
              <c:showBubbleSize val="0"/>
            </c:dLbl>
            <c:dLbl>
              <c:idx val="2"/>
              <c:layout>
                <c:manualLayout>
                  <c:x val="-3.5402982287952585E-2"/>
                  <c:y val="-6.2527233115468414E-2"/>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manualLayout>
                  <c:x val="-3.0472907712801155E-2"/>
                  <c:y val="-6.6284459540596641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15.2</c:v>
                </c:pt>
                <c:pt idx="1">
                  <c:v>14.8</c:v>
                </c:pt>
                <c:pt idx="2">
                  <c:v>14.4</c:v>
                </c:pt>
                <c:pt idx="3">
                  <c:v>14.7</c:v>
                </c:pt>
                <c:pt idx="4">
                  <c:v>14.6</c:v>
                </c:pt>
              </c:numCache>
            </c:numRef>
          </c:xVal>
          <c:yVal>
            <c:numRef>
              <c:f>公会計指標分析・財政指標組合せ分析表!$K$73:$O$73</c:f>
              <c:numCache>
                <c:formatCode>#,##0.0;"▲ "#,##0.0</c:formatCode>
                <c:ptCount val="5"/>
                <c:pt idx="0">
                  <c:v>148.4</c:v>
                </c:pt>
                <c:pt idx="1">
                  <c:v>122.5</c:v>
                </c:pt>
                <c:pt idx="2">
                  <c:v>122.5</c:v>
                </c:pt>
                <c:pt idx="3">
                  <c:v>141.69999999999999</c:v>
                </c:pt>
                <c:pt idx="4">
                  <c:v>130.30000000000001</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10.9</c:v>
                </c:pt>
                <c:pt idx="1">
                  <c:v>10.4</c:v>
                </c:pt>
                <c:pt idx="2">
                  <c:v>9.8000000000000007</c:v>
                </c:pt>
                <c:pt idx="3">
                  <c:v>8.5</c:v>
                </c:pt>
                <c:pt idx="4">
                  <c:v>9.3000000000000007</c:v>
                </c:pt>
              </c:numCache>
            </c:numRef>
          </c:xVal>
          <c:yVal>
            <c:numRef>
              <c:f>公会計指標分析・財政指標組合せ分析表!$K$77:$O$77</c:f>
              <c:numCache>
                <c:formatCode>#,##0.0;"▲ "#,##0.0</c:formatCode>
                <c:ptCount val="5"/>
                <c:pt idx="0">
                  <c:v>28.6</c:v>
                </c:pt>
                <c:pt idx="1">
                  <c:v>34.299999999999997</c:v>
                </c:pt>
                <c:pt idx="2">
                  <c:v>24.3</c:v>
                </c:pt>
                <c:pt idx="3">
                  <c:v>0</c:v>
                </c:pt>
                <c:pt idx="4">
                  <c:v>20.2</c:v>
                </c:pt>
              </c:numCache>
            </c:numRef>
          </c:yVal>
          <c:smooth val="0"/>
        </c:ser>
        <c:dLbls>
          <c:showLegendKey val="0"/>
          <c:showVal val="0"/>
          <c:showCatName val="0"/>
          <c:showSerName val="0"/>
          <c:showPercent val="0"/>
          <c:showBubbleSize val="0"/>
        </c:dLbls>
        <c:axId val="112760704"/>
        <c:axId val="112775168"/>
      </c:scatterChart>
      <c:valAx>
        <c:axId val="112760704"/>
        <c:scaling>
          <c:orientation val="minMax"/>
          <c:max val="15.799999999999999"/>
          <c:min val="8.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2775168"/>
        <c:crosses val="autoZero"/>
        <c:crossBetween val="midCat"/>
      </c:valAx>
      <c:valAx>
        <c:axId val="112775168"/>
        <c:scaling>
          <c:orientation val="minMax"/>
          <c:max val="18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2760704"/>
        <c:crosses val="autoZero"/>
        <c:crossBetween val="midCat"/>
        <c:majorUnit val="2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岡山県勝央町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実質公債費は、平成２</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年度（１４．</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）に比べ、平成２</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年度（１４．</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）は０．</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した。</a:t>
          </a:r>
          <a:endParaRPr lang="ja-JP" altLang="ja-JP" sz="1400">
            <a:effectLst/>
          </a:endParaRPr>
        </a:p>
        <a:p>
          <a:r>
            <a:rPr lang="ja-JP" altLang="ja-JP" sz="1100">
              <a:solidFill>
                <a:schemeClr val="dk1"/>
              </a:solidFill>
              <a:effectLst/>
              <a:latin typeface="+mn-lt"/>
              <a:ea typeface="+mn-ea"/>
              <a:cs typeface="+mn-cs"/>
            </a:rPr>
            <a:t>主な要因は、</a:t>
          </a:r>
          <a:r>
            <a:rPr lang="ja-JP" altLang="en-US" sz="1100">
              <a:solidFill>
                <a:schemeClr val="dk1"/>
              </a:solidFill>
              <a:effectLst/>
              <a:latin typeface="+mn-lt"/>
              <a:ea typeface="+mn-ea"/>
              <a:cs typeface="+mn-cs"/>
            </a:rPr>
            <a:t>本償還が始まった額より償還終了の額が多かったこと等により、減少</a:t>
          </a:r>
          <a:r>
            <a:rPr lang="ja-JP" altLang="ja-JP" sz="1100">
              <a:solidFill>
                <a:schemeClr val="dk1"/>
              </a:solidFill>
              <a:effectLst/>
              <a:latin typeface="+mn-lt"/>
              <a:ea typeface="+mn-ea"/>
              <a:cs typeface="+mn-cs"/>
            </a:rPr>
            <a:t>したことによるものである。</a:t>
          </a:r>
          <a:endParaRPr lang="ja-JP" altLang="ja-JP" sz="1400">
            <a:effectLst/>
          </a:endParaRPr>
        </a:p>
        <a:p>
          <a:r>
            <a:rPr lang="ja-JP" altLang="ja-JP" sz="1100">
              <a:solidFill>
                <a:schemeClr val="dk1"/>
              </a:solidFill>
              <a:effectLst/>
              <a:latin typeface="+mn-lt"/>
              <a:ea typeface="+mn-ea"/>
              <a:cs typeface="+mn-cs"/>
            </a:rPr>
            <a:t>平成２</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年度は元利償還金の減少等により減少傾向ではあるが、今後の事業計画により地方債発行額が増加し公債費が増加すること</a:t>
          </a:r>
          <a:r>
            <a:rPr lang="ja-JP" altLang="en-US" sz="1100">
              <a:solidFill>
                <a:schemeClr val="dk1"/>
              </a:solidFill>
              <a:effectLst/>
              <a:latin typeface="+mn-lt"/>
              <a:ea typeface="+mn-ea"/>
              <a:cs typeface="+mn-cs"/>
            </a:rPr>
            <a:t>も</a:t>
          </a:r>
          <a:r>
            <a:rPr lang="ja-JP" altLang="ja-JP" sz="1100">
              <a:solidFill>
                <a:schemeClr val="dk1"/>
              </a:solidFill>
              <a:effectLst/>
              <a:latin typeface="+mn-lt"/>
              <a:ea typeface="+mn-ea"/>
              <a:cs typeface="+mn-cs"/>
            </a:rPr>
            <a:t>考えられる。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岡山県勝央町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将来負担比率は、平成２</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年度（１</a:t>
          </a:r>
          <a:r>
            <a:rPr lang="ja-JP" altLang="en-US" sz="1100">
              <a:solidFill>
                <a:schemeClr val="dk1"/>
              </a:solidFill>
              <a:effectLst/>
              <a:latin typeface="+mn-lt"/>
              <a:ea typeface="+mn-ea"/>
              <a:cs typeface="+mn-cs"/>
            </a:rPr>
            <a:t>４１</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）に比べ平成２</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年度（１</a:t>
          </a:r>
          <a:r>
            <a:rPr lang="ja-JP" altLang="en-US" sz="1100">
              <a:solidFill>
                <a:schemeClr val="dk1"/>
              </a:solidFill>
              <a:effectLst/>
              <a:latin typeface="+mn-lt"/>
              <a:ea typeface="+mn-ea"/>
              <a:cs typeface="+mn-cs"/>
            </a:rPr>
            <a:t>３０</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）は１</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した。</a:t>
          </a:r>
          <a:endParaRPr lang="ja-JP" altLang="ja-JP" sz="1400">
            <a:effectLst/>
          </a:endParaRPr>
        </a:p>
        <a:p>
          <a:r>
            <a:rPr lang="ja-JP" altLang="en-US" sz="1100">
              <a:solidFill>
                <a:schemeClr val="dk1"/>
              </a:solidFill>
              <a:effectLst/>
              <a:latin typeface="+mn-lt"/>
              <a:ea typeface="+mn-ea"/>
              <a:cs typeface="+mn-cs"/>
            </a:rPr>
            <a:t>地方債残高の減少、</a:t>
          </a:r>
          <a:r>
            <a:rPr lang="ja-JP" altLang="ja-JP" sz="1100">
              <a:solidFill>
                <a:schemeClr val="dk1"/>
              </a:solidFill>
              <a:effectLst/>
              <a:latin typeface="+mn-lt"/>
              <a:ea typeface="+mn-ea"/>
              <a:cs typeface="+mn-cs"/>
            </a:rPr>
            <a:t>公営企業債等繰入見込額等が</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したことにより、負担比率へ影響を及ぼしている。</a:t>
          </a:r>
          <a:endParaRPr lang="ja-JP" altLang="ja-JP" sz="1400">
            <a:effectLst/>
          </a:endParaRPr>
        </a:p>
        <a:p>
          <a:r>
            <a:rPr lang="ja-JP" altLang="ja-JP" sz="1100">
              <a:solidFill>
                <a:schemeClr val="dk1"/>
              </a:solidFill>
              <a:effectLst/>
              <a:latin typeface="+mn-lt"/>
              <a:ea typeface="+mn-ea"/>
              <a:cs typeface="+mn-cs"/>
            </a:rPr>
            <a:t>また、充当可能財源等では、主に財政調整基金</a:t>
          </a:r>
          <a:r>
            <a:rPr lang="ja-JP" altLang="en-US" sz="1100">
              <a:solidFill>
                <a:schemeClr val="dk1"/>
              </a:solidFill>
              <a:effectLst/>
              <a:latin typeface="+mn-lt"/>
              <a:ea typeface="+mn-ea"/>
              <a:cs typeface="+mn-cs"/>
            </a:rPr>
            <a:t>に積み増しができたため、</a:t>
          </a:r>
          <a:r>
            <a:rPr lang="ja-JP" altLang="ja-JP" sz="1100">
              <a:solidFill>
                <a:schemeClr val="dk1"/>
              </a:solidFill>
              <a:effectLst/>
              <a:latin typeface="+mn-lt"/>
              <a:ea typeface="+mn-ea"/>
              <a:cs typeface="+mn-cs"/>
            </a:rPr>
            <a:t>充当可能基金</a:t>
          </a:r>
          <a:r>
            <a:rPr lang="ja-JP" altLang="en-US" sz="1100">
              <a:solidFill>
                <a:schemeClr val="dk1"/>
              </a:solidFill>
              <a:effectLst/>
              <a:latin typeface="+mn-lt"/>
              <a:ea typeface="+mn-ea"/>
              <a:cs typeface="+mn-cs"/>
            </a:rPr>
            <a:t>は増加している</a:t>
          </a:r>
          <a:r>
            <a:rPr lang="ja-JP" altLang="ja-JP" sz="1100">
              <a:solidFill>
                <a:schemeClr val="dk1"/>
              </a:solidFill>
              <a:effectLst/>
              <a:latin typeface="+mn-lt"/>
              <a:ea typeface="+mn-ea"/>
              <a:cs typeface="+mn-cs"/>
            </a:rPr>
            <a:t>。</a:t>
          </a:r>
          <a:endParaRPr lang="ja-JP" altLang="ja-JP" sz="1400">
            <a:effectLst/>
          </a:endParaRPr>
        </a:p>
        <a:p>
          <a:r>
            <a:rPr lang="ja-JP" altLang="ja-JP" sz="1100">
              <a:solidFill>
                <a:schemeClr val="dk1"/>
              </a:solidFill>
              <a:effectLst/>
              <a:latin typeface="+mn-lt"/>
              <a:ea typeface="+mn-ea"/>
              <a:cs typeface="+mn-cs"/>
            </a:rPr>
            <a:t>今後も引き続き起債の償還や財政調整基金への積み増しを実施し、将来負担比率の改善に努めなければならない。</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岡山県勝央町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11,305
11,280
54.05
5,694,137
5,262,235
429,993
3,952,439
6,361,085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14.6
130.3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0" name="角丸四角形 19"/>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3" name="正方形/長方形 22"/>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27" name="直線コネクタ 26"/>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28" name="直線コネクタ 27"/>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29" name="直線コネクタ 28"/>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0" name="直線コネクタ 29"/>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4" name="テキスト ボックス 33"/>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[ 46.4</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5" name="正方形/長方形 44"/>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7" name="テキスト ボックス 46"/>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類似団体と比較し、平均の数値である。</a:t>
          </a:r>
          <a:endParaRPr kumimoji="1" lang="en-US" altLang="ja-JP" sz="1100">
            <a:latin typeface="ＭＳ Ｐゴシック"/>
          </a:endParaRPr>
        </a:p>
        <a:p>
          <a:r>
            <a:rPr kumimoji="1" lang="ja-JP" altLang="en-US" sz="1100">
              <a:latin typeface="ＭＳ Ｐゴシック"/>
            </a:rPr>
            <a:t>公共施設等総合管理計画に基づき、今後の老朽化対策に取り組むことが必要である。</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60960</xdr:rowOff>
    </xdr:from>
    <xdr:to>
      <xdr:col>3</xdr:col>
      <xdr:colOff>1170940</xdr:colOff>
      <xdr:row>34</xdr:row>
      <xdr:rowOff>65532</xdr:rowOff>
    </xdr:to>
    <xdr:cxnSp macro="">
      <xdr:nvCxnSpPr>
        <xdr:cNvPr id="62" name="直線コネクタ 61"/>
        <xdr:cNvCxnSpPr/>
      </xdr:nvCxnSpPr>
      <xdr:spPr>
        <a:xfrm flipV="1">
          <a:off x="4760595" y="5471160"/>
          <a:ext cx="127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69359</xdr:rowOff>
    </xdr:from>
    <xdr:ext cx="405111" cy="259045"/>
    <xdr:sp macro="" textlink="">
      <xdr:nvSpPr>
        <xdr:cNvPr id="63" name="有形固定資産減価償却率最小値テキスト"/>
        <xdr:cNvSpPr txBox="1"/>
      </xdr:nvSpPr>
      <xdr:spPr>
        <a:xfrm>
          <a:off x="4813300" y="6679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3</xdr:col>
      <xdr:colOff>1082675</xdr:colOff>
      <xdr:row>34</xdr:row>
      <xdr:rowOff>65532</xdr:rowOff>
    </xdr:from>
    <xdr:to>
      <xdr:col>3</xdr:col>
      <xdr:colOff>1260475</xdr:colOff>
      <xdr:row>34</xdr:row>
      <xdr:rowOff>65532</xdr:rowOff>
    </xdr:to>
    <xdr:cxnSp macro="">
      <xdr:nvCxnSpPr>
        <xdr:cNvPr id="64" name="直線コネクタ 63"/>
        <xdr:cNvCxnSpPr/>
      </xdr:nvCxnSpPr>
      <xdr:spPr>
        <a:xfrm>
          <a:off x="4673600" y="667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7637</xdr:rowOff>
    </xdr:from>
    <xdr:ext cx="405111" cy="259045"/>
    <xdr:sp macro="" textlink="">
      <xdr:nvSpPr>
        <xdr:cNvPr id="65" name="有形固定資産減価償却率最大値テキスト"/>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58.0</a:t>
          </a:r>
          <a:endParaRPr kumimoji="1" lang="ja-JP" altLang="en-US" sz="1000" b="1">
            <a:latin typeface="ＭＳ Ｐゴシック"/>
          </a:endParaRPr>
        </a:p>
      </xdr:txBody>
    </xdr:sp>
    <xdr:clientData/>
  </xdr:oneCellAnchor>
  <xdr:twoCellAnchor>
    <xdr:from>
      <xdr:col>3</xdr:col>
      <xdr:colOff>1082675</xdr:colOff>
      <xdr:row>27</xdr:row>
      <xdr:rowOff>60960</xdr:rowOff>
    </xdr:from>
    <xdr:to>
      <xdr:col>3</xdr:col>
      <xdr:colOff>1260475</xdr:colOff>
      <xdr:row>27</xdr:row>
      <xdr:rowOff>60960</xdr:rowOff>
    </xdr:to>
    <xdr:cxnSp macro="">
      <xdr:nvCxnSpPr>
        <xdr:cNvPr id="66" name="直線コネクタ 65"/>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160799</xdr:rowOff>
    </xdr:from>
    <xdr:ext cx="405111" cy="259045"/>
    <xdr:sp macro="" textlink="">
      <xdr:nvSpPr>
        <xdr:cNvPr id="67" name="有形固定資産減価償却率平均値テキスト"/>
        <xdr:cNvSpPr txBox="1"/>
      </xdr:nvSpPr>
      <xdr:spPr>
        <a:xfrm>
          <a:off x="4813300" y="5742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137922</xdr:rowOff>
    </xdr:from>
    <xdr:to>
      <xdr:col>3</xdr:col>
      <xdr:colOff>1222375</xdr:colOff>
      <xdr:row>30</xdr:row>
      <xdr:rowOff>68072</xdr:rowOff>
    </xdr:to>
    <xdr:sp macro="" textlink="">
      <xdr:nvSpPr>
        <xdr:cNvPr id="68" name="フローチャート : 判断 67"/>
        <xdr:cNvSpPr/>
      </xdr:nvSpPr>
      <xdr:spPr>
        <a:xfrm>
          <a:off x="4711700" y="589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69" name="テキスト ボックス 6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0" name="テキスト ボックス 6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1" name="テキスト ボックス 7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2" name="テキスト ボックス 7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3" name="テキスト ボックス 7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29</xdr:row>
      <xdr:rowOff>168148</xdr:rowOff>
    </xdr:from>
    <xdr:to>
      <xdr:col>3</xdr:col>
      <xdr:colOff>1222375</xdr:colOff>
      <xdr:row>30</xdr:row>
      <xdr:rowOff>98298</xdr:rowOff>
    </xdr:to>
    <xdr:sp macro="" textlink="">
      <xdr:nvSpPr>
        <xdr:cNvPr id="74" name="円/楕円 73"/>
        <xdr:cNvSpPr/>
      </xdr:nvSpPr>
      <xdr:spPr>
        <a:xfrm>
          <a:off x="4711700" y="592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29</xdr:row>
      <xdr:rowOff>146575</xdr:rowOff>
    </xdr:from>
    <xdr:ext cx="405111" cy="259045"/>
    <xdr:sp macro="" textlink="">
      <xdr:nvSpPr>
        <xdr:cNvPr id="75" name="有形固定資産減価償却率該当値テキスト"/>
        <xdr:cNvSpPr txBox="1"/>
      </xdr:nvSpPr>
      <xdr:spPr>
        <a:xfrm>
          <a:off x="4813300" y="5899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6" name="正方形/長方形 7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7" name="正方形/長方形 7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78" name="正方形/長方形 7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79" name="正方形/長方形 7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0" name="正方形/長方形 7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1" name="正方形/長方形 8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2" name="正方形/長方形 8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84" name="正方形/長方形 8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86" name="テキスト ボックス 8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岡山県勝央町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11,305
11,280
54.05
5,694,137
5,262,235
429,993
3,952,439
6,361,085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14.6
130.3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6"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144780</xdr:rowOff>
    </xdr:from>
    <xdr:to>
      <xdr:col>6</xdr:col>
      <xdr:colOff>510540</xdr:colOff>
      <xdr:row>41</xdr:row>
      <xdr:rowOff>49530</xdr:rowOff>
    </xdr:to>
    <xdr:cxnSp macro="">
      <xdr:nvCxnSpPr>
        <xdr:cNvPr id="57" name="直線コネクタ 56"/>
        <xdr:cNvCxnSpPr/>
      </xdr:nvCxnSpPr>
      <xdr:spPr>
        <a:xfrm flipV="1">
          <a:off x="4634865" y="580263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53357</xdr:rowOff>
    </xdr:from>
    <xdr:ext cx="405111" cy="259045"/>
    <xdr:sp macro="" textlink="">
      <xdr:nvSpPr>
        <xdr:cNvPr id="58" name="【道路】&#10;有形固定資産減価償却率最小値テキスト"/>
        <xdr:cNvSpPr txBox="1"/>
      </xdr:nvSpPr>
      <xdr:spPr>
        <a:xfrm>
          <a:off x="4724400" y="708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6</xdr:col>
      <xdr:colOff>422275</xdr:colOff>
      <xdr:row>41</xdr:row>
      <xdr:rowOff>49530</xdr:rowOff>
    </xdr:from>
    <xdr:to>
      <xdr:col>6</xdr:col>
      <xdr:colOff>600075</xdr:colOff>
      <xdr:row>41</xdr:row>
      <xdr:rowOff>49530</xdr:rowOff>
    </xdr:to>
    <xdr:cxnSp macro="">
      <xdr:nvCxnSpPr>
        <xdr:cNvPr id="59" name="直線コネクタ 58"/>
        <xdr:cNvCxnSpPr/>
      </xdr:nvCxnSpPr>
      <xdr:spPr>
        <a:xfrm>
          <a:off x="4546600" y="707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91457</xdr:rowOff>
    </xdr:from>
    <xdr:ext cx="405111" cy="259045"/>
    <xdr:sp macro="" textlink="">
      <xdr:nvSpPr>
        <xdr:cNvPr id="60" name="【道路】&#10;有形固定資産減価償却率最大値テキスト"/>
        <xdr:cNvSpPr txBox="1"/>
      </xdr:nvSpPr>
      <xdr:spPr>
        <a:xfrm>
          <a:off x="47244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6</xdr:col>
      <xdr:colOff>422275</xdr:colOff>
      <xdr:row>33</xdr:row>
      <xdr:rowOff>144780</xdr:rowOff>
    </xdr:from>
    <xdr:to>
      <xdr:col>6</xdr:col>
      <xdr:colOff>600075</xdr:colOff>
      <xdr:row>33</xdr:row>
      <xdr:rowOff>144780</xdr:rowOff>
    </xdr:to>
    <xdr:cxnSp macro="">
      <xdr:nvCxnSpPr>
        <xdr:cNvPr id="61" name="直線コネクタ 60"/>
        <xdr:cNvCxnSpPr/>
      </xdr:nvCxnSpPr>
      <xdr:spPr>
        <a:xfrm>
          <a:off x="4546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6367</xdr:rowOff>
    </xdr:from>
    <xdr:ext cx="405111" cy="259045"/>
    <xdr:sp macro="" textlink="">
      <xdr:nvSpPr>
        <xdr:cNvPr id="62" name="【道路】&#10;有形固定資産減価償却率平均値テキスト"/>
        <xdr:cNvSpPr txBox="1"/>
      </xdr:nvSpPr>
      <xdr:spPr>
        <a:xfrm>
          <a:off x="472440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154940</xdr:rowOff>
    </xdr:from>
    <xdr:to>
      <xdr:col>6</xdr:col>
      <xdr:colOff>561975</xdr:colOff>
      <xdr:row>38</xdr:row>
      <xdr:rowOff>85090</xdr:rowOff>
    </xdr:to>
    <xdr:sp macro="" textlink="">
      <xdr:nvSpPr>
        <xdr:cNvPr id="63" name="フローチャート : 判断 62"/>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63500</xdr:rowOff>
    </xdr:from>
    <xdr:to>
      <xdr:col>6</xdr:col>
      <xdr:colOff>561975</xdr:colOff>
      <xdr:row>38</xdr:row>
      <xdr:rowOff>165100</xdr:rowOff>
    </xdr:to>
    <xdr:sp macro="" textlink="">
      <xdr:nvSpPr>
        <xdr:cNvPr id="69" name="円/楕円 68"/>
        <xdr:cNvSpPr/>
      </xdr:nvSpPr>
      <xdr:spPr>
        <a:xfrm>
          <a:off x="45847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41927</xdr:rowOff>
    </xdr:from>
    <xdr:ext cx="405111" cy="259045"/>
    <xdr:sp macro="" textlink="">
      <xdr:nvSpPr>
        <xdr:cNvPr id="70" name="【道路】&#10;有形固定資産減価償却率該当値テキスト"/>
        <xdr:cNvSpPr txBox="1"/>
      </xdr:nvSpPr>
      <xdr:spPr>
        <a:xfrm>
          <a:off x="4724400"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1" name="正方形/長方形 7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10.309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8" name="正方形/長方形 77"/>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2" name="直線コネクタ 8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162577</xdr:rowOff>
    </xdr:from>
    <xdr:ext cx="531299" cy="259045"/>
    <xdr:sp macro="" textlink="">
      <xdr:nvSpPr>
        <xdr:cNvPr id="83" name="テキスト ボックス 82"/>
        <xdr:cNvSpPr txBox="1"/>
      </xdr:nvSpPr>
      <xdr:spPr>
        <a:xfrm>
          <a:off x="6072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4" name="直線コネクタ 8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5" name="テキスト ボックス 8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6" name="直線コネクタ 8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7" name="テキスト ボックス 86"/>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8" name="直線コネクタ 8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9" name="テキスト ボックス 88"/>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0" name="直線コネクタ 8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1" name="テキスト ボックス 9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2"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124801</xdr:rowOff>
    </xdr:from>
    <xdr:to>
      <xdr:col>15</xdr:col>
      <xdr:colOff>180340</xdr:colOff>
      <xdr:row>40</xdr:row>
      <xdr:rowOff>100615</xdr:rowOff>
    </xdr:to>
    <xdr:cxnSp macro="">
      <xdr:nvCxnSpPr>
        <xdr:cNvPr id="93" name="直線コネクタ 92"/>
        <xdr:cNvCxnSpPr/>
      </xdr:nvCxnSpPr>
      <xdr:spPr>
        <a:xfrm flipV="1">
          <a:off x="10476865" y="5782651"/>
          <a:ext cx="0" cy="117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104442</xdr:rowOff>
    </xdr:from>
    <xdr:ext cx="534377" cy="259045"/>
    <xdr:sp macro="" textlink="">
      <xdr:nvSpPr>
        <xdr:cNvPr id="94" name="【道路】&#10;一人当たり延長最小値テキスト"/>
        <xdr:cNvSpPr txBox="1"/>
      </xdr:nvSpPr>
      <xdr:spPr>
        <a:xfrm>
          <a:off x="10566400" y="696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14.466</a:t>
          </a:r>
          <a:endParaRPr kumimoji="1" lang="ja-JP" altLang="en-US" sz="1000" b="1">
            <a:latin typeface="ＭＳ Ｐゴシック"/>
          </a:endParaRPr>
        </a:p>
      </xdr:txBody>
    </xdr:sp>
    <xdr:clientData/>
  </xdr:oneCellAnchor>
  <xdr:twoCellAnchor>
    <xdr:from>
      <xdr:col>15</xdr:col>
      <xdr:colOff>92075</xdr:colOff>
      <xdr:row>40</xdr:row>
      <xdr:rowOff>100615</xdr:rowOff>
    </xdr:from>
    <xdr:to>
      <xdr:col>15</xdr:col>
      <xdr:colOff>269875</xdr:colOff>
      <xdr:row>40</xdr:row>
      <xdr:rowOff>100615</xdr:rowOff>
    </xdr:to>
    <xdr:cxnSp macro="">
      <xdr:nvCxnSpPr>
        <xdr:cNvPr id="95" name="直線コネクタ 94"/>
        <xdr:cNvCxnSpPr/>
      </xdr:nvCxnSpPr>
      <xdr:spPr>
        <a:xfrm>
          <a:off x="10388600" y="6958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71478</xdr:rowOff>
    </xdr:from>
    <xdr:ext cx="534377" cy="259045"/>
    <xdr:sp macro="" textlink="">
      <xdr:nvSpPr>
        <xdr:cNvPr id="96" name="【道路】&#10;一人当たり延長最大値テキスト"/>
        <xdr:cNvSpPr txBox="1"/>
      </xdr:nvSpPr>
      <xdr:spPr>
        <a:xfrm>
          <a:off x="10566400" y="555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40.187</a:t>
          </a:r>
          <a:endParaRPr kumimoji="1" lang="ja-JP" altLang="en-US" sz="1000" b="1">
            <a:latin typeface="ＭＳ Ｐゴシック"/>
          </a:endParaRPr>
        </a:p>
      </xdr:txBody>
    </xdr:sp>
    <xdr:clientData/>
  </xdr:oneCellAnchor>
  <xdr:twoCellAnchor>
    <xdr:from>
      <xdr:col>15</xdr:col>
      <xdr:colOff>92075</xdr:colOff>
      <xdr:row>33</xdr:row>
      <xdr:rowOff>124801</xdr:rowOff>
    </xdr:from>
    <xdr:to>
      <xdr:col>15</xdr:col>
      <xdr:colOff>269875</xdr:colOff>
      <xdr:row>33</xdr:row>
      <xdr:rowOff>124801</xdr:rowOff>
    </xdr:to>
    <xdr:cxnSp macro="">
      <xdr:nvCxnSpPr>
        <xdr:cNvPr id="97" name="直線コネクタ 96"/>
        <xdr:cNvCxnSpPr/>
      </xdr:nvCxnSpPr>
      <xdr:spPr>
        <a:xfrm>
          <a:off x="10388600" y="578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112823</xdr:rowOff>
    </xdr:from>
    <xdr:ext cx="534377" cy="259045"/>
    <xdr:sp macro="" textlink="">
      <xdr:nvSpPr>
        <xdr:cNvPr id="98" name="【道路】&#10;一人当たり延長平均値テキスト"/>
        <xdr:cNvSpPr txBox="1"/>
      </xdr:nvSpPr>
      <xdr:spPr>
        <a:xfrm>
          <a:off x="10566400" y="6285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27.616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134396</xdr:rowOff>
    </xdr:from>
    <xdr:to>
      <xdr:col>15</xdr:col>
      <xdr:colOff>231775</xdr:colOff>
      <xdr:row>37</xdr:row>
      <xdr:rowOff>64546</xdr:rowOff>
    </xdr:to>
    <xdr:sp macro="" textlink="">
      <xdr:nvSpPr>
        <xdr:cNvPr id="99" name="フローチャート : 判断 98"/>
        <xdr:cNvSpPr/>
      </xdr:nvSpPr>
      <xdr:spPr>
        <a:xfrm>
          <a:off x="10426700" y="630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0" name="テキスト ボックス 9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1" name="テキスト ボックス 10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2" name="テキスト ボックス 10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3" name="テキスト ボックス 10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4" name="テキスト ボックス 10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138786</xdr:rowOff>
    </xdr:from>
    <xdr:to>
      <xdr:col>15</xdr:col>
      <xdr:colOff>231775</xdr:colOff>
      <xdr:row>36</xdr:row>
      <xdr:rowOff>68936</xdr:rowOff>
    </xdr:to>
    <xdr:sp macro="" textlink="">
      <xdr:nvSpPr>
        <xdr:cNvPr id="105" name="円/楕円 104"/>
        <xdr:cNvSpPr/>
      </xdr:nvSpPr>
      <xdr:spPr>
        <a:xfrm>
          <a:off x="10426700" y="613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34</xdr:row>
      <xdr:rowOff>161663</xdr:rowOff>
    </xdr:from>
    <xdr:ext cx="534377" cy="259045"/>
    <xdr:sp macro="" textlink="">
      <xdr:nvSpPr>
        <xdr:cNvPr id="106" name="【道路】&#10;一人当たり延長該当値テキスト"/>
        <xdr:cNvSpPr txBox="1"/>
      </xdr:nvSpPr>
      <xdr:spPr>
        <a:xfrm>
          <a:off x="10566400" y="599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31.270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7" name="正方形/長方形 106"/>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8" name="正方形/長方形 10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9" name="正方形/長方形 10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0" name="正方形/長方形 10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1" name="正方形/長方形 11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2" name="正方形/長方形 11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3" name="正方形/長方形 11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4" name="正方形/長方形 113"/>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5" name="テキスト ボックス 11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6" name="直線コネクタ 11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7" name="テキスト ボックス 11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18" name="直線コネクタ 11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19" name="テキスト ボックス 11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0" name="直線コネクタ 11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1" name="テキスト ボックス 12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2" name="直線コネクタ 12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3" name="テキスト ボックス 12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4" name="直線コネクタ 12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5" name="テキスト ボックス 124"/>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6" name="直線コネクタ 12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27" name="テキスト ボックス 12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28"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137160</xdr:rowOff>
    </xdr:from>
    <xdr:to>
      <xdr:col>6</xdr:col>
      <xdr:colOff>510540</xdr:colOff>
      <xdr:row>64</xdr:row>
      <xdr:rowOff>13716</xdr:rowOff>
    </xdr:to>
    <xdr:cxnSp macro="">
      <xdr:nvCxnSpPr>
        <xdr:cNvPr id="129" name="直線コネクタ 128"/>
        <xdr:cNvCxnSpPr/>
      </xdr:nvCxnSpPr>
      <xdr:spPr>
        <a:xfrm flipV="1">
          <a:off x="4634865" y="9738360"/>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17543</xdr:rowOff>
    </xdr:from>
    <xdr:ext cx="405111" cy="259045"/>
    <xdr:sp macro="" textlink="">
      <xdr:nvSpPr>
        <xdr:cNvPr id="130" name="【橋りょう・トンネル】&#10;有形固定資産減価償却率最小値テキスト"/>
        <xdr:cNvSpPr txBox="1"/>
      </xdr:nvSpPr>
      <xdr:spPr>
        <a:xfrm>
          <a:off x="4724400" y="1099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a:t>
          </a:r>
          <a:endParaRPr kumimoji="1" lang="ja-JP" altLang="en-US" sz="1000" b="1">
            <a:latin typeface="ＭＳ Ｐゴシック"/>
          </a:endParaRPr>
        </a:p>
      </xdr:txBody>
    </xdr:sp>
    <xdr:clientData/>
  </xdr:oneCellAnchor>
  <xdr:twoCellAnchor>
    <xdr:from>
      <xdr:col>6</xdr:col>
      <xdr:colOff>422275</xdr:colOff>
      <xdr:row>64</xdr:row>
      <xdr:rowOff>13716</xdr:rowOff>
    </xdr:from>
    <xdr:to>
      <xdr:col>6</xdr:col>
      <xdr:colOff>600075</xdr:colOff>
      <xdr:row>64</xdr:row>
      <xdr:rowOff>13716</xdr:rowOff>
    </xdr:to>
    <xdr:cxnSp macro="">
      <xdr:nvCxnSpPr>
        <xdr:cNvPr id="131" name="直線コネクタ 130"/>
        <xdr:cNvCxnSpPr/>
      </xdr:nvCxnSpPr>
      <xdr:spPr>
        <a:xfrm>
          <a:off x="4546600" y="10986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83837</xdr:rowOff>
    </xdr:from>
    <xdr:ext cx="405111" cy="259045"/>
    <xdr:sp macro="" textlink="">
      <xdr:nvSpPr>
        <xdr:cNvPr id="132" name="【橋りょう・トンネル】&#10;有形固定資産減価償却率最大値テキスト"/>
        <xdr:cNvSpPr txBox="1"/>
      </xdr:nvSpPr>
      <xdr:spPr>
        <a:xfrm>
          <a:off x="47244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77.0</a:t>
          </a:r>
          <a:endParaRPr kumimoji="1" lang="ja-JP" altLang="en-US" sz="1000" b="1">
            <a:latin typeface="ＭＳ Ｐゴシック"/>
          </a:endParaRPr>
        </a:p>
      </xdr:txBody>
    </xdr:sp>
    <xdr:clientData/>
  </xdr:oneCellAnchor>
  <xdr:twoCellAnchor>
    <xdr:from>
      <xdr:col>6</xdr:col>
      <xdr:colOff>422275</xdr:colOff>
      <xdr:row>56</xdr:row>
      <xdr:rowOff>137160</xdr:rowOff>
    </xdr:from>
    <xdr:to>
      <xdr:col>6</xdr:col>
      <xdr:colOff>600075</xdr:colOff>
      <xdr:row>56</xdr:row>
      <xdr:rowOff>137160</xdr:rowOff>
    </xdr:to>
    <xdr:cxnSp macro="">
      <xdr:nvCxnSpPr>
        <xdr:cNvPr id="133" name="直線コネクタ 132"/>
        <xdr:cNvCxnSpPr/>
      </xdr:nvCxnSpPr>
      <xdr:spPr>
        <a:xfrm>
          <a:off x="4546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1795</xdr:rowOff>
    </xdr:from>
    <xdr:ext cx="405111" cy="259045"/>
    <xdr:sp macro="" textlink="">
      <xdr:nvSpPr>
        <xdr:cNvPr id="134" name="【橋りょう・トンネル】&#10;有形固定資産減価償却率平均値テキスト"/>
        <xdr:cNvSpPr txBox="1"/>
      </xdr:nvSpPr>
      <xdr:spPr>
        <a:xfrm>
          <a:off x="4724400" y="99458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150368</xdr:rowOff>
    </xdr:from>
    <xdr:to>
      <xdr:col>6</xdr:col>
      <xdr:colOff>561975</xdr:colOff>
      <xdr:row>59</xdr:row>
      <xdr:rowOff>80518</xdr:rowOff>
    </xdr:to>
    <xdr:sp macro="" textlink="">
      <xdr:nvSpPr>
        <xdr:cNvPr id="135" name="フローチャート : 判断 134"/>
        <xdr:cNvSpPr/>
      </xdr:nvSpPr>
      <xdr:spPr>
        <a:xfrm>
          <a:off x="4584700" y="100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6" name="テキスト ボックス 13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7" name="テキスト ボックス 13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38" name="テキスト ボックス 13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39" name="テキスト ボックス 13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0" name="テキスト ボックス 13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63</xdr:row>
      <xdr:rowOff>1778</xdr:rowOff>
    </xdr:from>
    <xdr:to>
      <xdr:col>6</xdr:col>
      <xdr:colOff>561975</xdr:colOff>
      <xdr:row>63</xdr:row>
      <xdr:rowOff>103378</xdr:rowOff>
    </xdr:to>
    <xdr:sp macro="" textlink="">
      <xdr:nvSpPr>
        <xdr:cNvPr id="141" name="円/楕円 140"/>
        <xdr:cNvSpPr/>
      </xdr:nvSpPr>
      <xdr:spPr>
        <a:xfrm>
          <a:off x="4584700"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62</xdr:row>
      <xdr:rowOff>151655</xdr:rowOff>
    </xdr:from>
    <xdr:ext cx="405111" cy="259045"/>
    <xdr:sp macro="" textlink="">
      <xdr:nvSpPr>
        <xdr:cNvPr id="142" name="【橋りょう・トンネル】&#10;有形固定資産減価償却率該当値テキスト"/>
        <xdr:cNvSpPr txBox="1"/>
      </xdr:nvSpPr>
      <xdr:spPr>
        <a:xfrm>
          <a:off x="4724400" y="10781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3" name="正方形/長方形 142"/>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4" name="正方形/長方形 14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5" name="正方形/長方形 14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6" name="正方形/長方形 14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47" name="正方形/長方形 14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48" name="正方形/長方形 14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49" name="正方形/長方形 14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109,568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0" name="正方形/長方形 149"/>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1" name="テキスト ボックス 15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2" name="直線コネクタ 15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53" name="直線コネクタ 15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54" name="テキスト ボックス 153"/>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55" name="直線コネクタ 15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56" name="テキスト ボックス 155"/>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57" name="直線コネクタ 15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58" name="テキスト ボックス 157"/>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59" name="直線コネクタ 15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60" name="テキスト ボックス 159"/>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1" name="直線コネクタ 16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53720</xdr:rowOff>
    </xdr:from>
    <xdr:ext cx="685572" cy="259045"/>
    <xdr:sp macro="" textlink="">
      <xdr:nvSpPr>
        <xdr:cNvPr id="162" name="テキスト ボックス 161"/>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63" name="直線コネクタ 16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64" name="テキスト ボックス 163"/>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5" name="直線コネクタ 16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6" name="テキスト ボックス 16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7"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101569</xdr:rowOff>
    </xdr:from>
    <xdr:to>
      <xdr:col>15</xdr:col>
      <xdr:colOff>180340</xdr:colOff>
      <xdr:row>64</xdr:row>
      <xdr:rowOff>4170</xdr:rowOff>
    </xdr:to>
    <xdr:cxnSp macro="">
      <xdr:nvCxnSpPr>
        <xdr:cNvPr id="168" name="直線コネクタ 167"/>
        <xdr:cNvCxnSpPr/>
      </xdr:nvCxnSpPr>
      <xdr:spPr>
        <a:xfrm flipV="1">
          <a:off x="10476865" y="9531319"/>
          <a:ext cx="0" cy="1445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7997</xdr:rowOff>
    </xdr:from>
    <xdr:ext cx="599010" cy="259045"/>
    <xdr:sp macro="" textlink="">
      <xdr:nvSpPr>
        <xdr:cNvPr id="169" name="【橋りょう・トンネル】&#10;一人当たり有形固定資産（償却資産）額最小値テキスト"/>
        <xdr:cNvSpPr txBox="1"/>
      </xdr:nvSpPr>
      <xdr:spPr>
        <a:xfrm>
          <a:off x="10566400" y="10980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116,170</a:t>
          </a:r>
          <a:endParaRPr kumimoji="1" lang="ja-JP" altLang="en-US" sz="1000" b="1">
            <a:latin typeface="ＭＳ Ｐゴシック"/>
          </a:endParaRPr>
        </a:p>
      </xdr:txBody>
    </xdr:sp>
    <xdr:clientData/>
  </xdr:oneCellAnchor>
  <xdr:twoCellAnchor>
    <xdr:from>
      <xdr:col>15</xdr:col>
      <xdr:colOff>92075</xdr:colOff>
      <xdr:row>64</xdr:row>
      <xdr:rowOff>4170</xdr:rowOff>
    </xdr:from>
    <xdr:to>
      <xdr:col>15</xdr:col>
      <xdr:colOff>269875</xdr:colOff>
      <xdr:row>64</xdr:row>
      <xdr:rowOff>4170</xdr:rowOff>
    </xdr:to>
    <xdr:cxnSp macro="">
      <xdr:nvCxnSpPr>
        <xdr:cNvPr id="170" name="直線コネクタ 169"/>
        <xdr:cNvCxnSpPr/>
      </xdr:nvCxnSpPr>
      <xdr:spPr>
        <a:xfrm>
          <a:off x="10388600" y="1097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48246</xdr:rowOff>
    </xdr:from>
    <xdr:ext cx="690189" cy="259045"/>
    <xdr:sp macro="" textlink="">
      <xdr:nvSpPr>
        <xdr:cNvPr id="171" name="【橋りょう・トンネル】&#10;一人当たり有形固定資産（償却資産）額最大値テキスト"/>
        <xdr:cNvSpPr txBox="1"/>
      </xdr:nvSpPr>
      <xdr:spPr>
        <a:xfrm>
          <a:off x="10566400" y="93065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1,444,195</a:t>
          </a:r>
          <a:endParaRPr kumimoji="1" lang="ja-JP" altLang="en-US" sz="1000" b="1">
            <a:latin typeface="ＭＳ Ｐゴシック"/>
          </a:endParaRPr>
        </a:p>
      </xdr:txBody>
    </xdr:sp>
    <xdr:clientData/>
  </xdr:oneCellAnchor>
  <xdr:twoCellAnchor>
    <xdr:from>
      <xdr:col>15</xdr:col>
      <xdr:colOff>92075</xdr:colOff>
      <xdr:row>55</xdr:row>
      <xdr:rowOff>101569</xdr:rowOff>
    </xdr:from>
    <xdr:to>
      <xdr:col>15</xdr:col>
      <xdr:colOff>269875</xdr:colOff>
      <xdr:row>55</xdr:row>
      <xdr:rowOff>101569</xdr:rowOff>
    </xdr:to>
    <xdr:cxnSp macro="">
      <xdr:nvCxnSpPr>
        <xdr:cNvPr id="172" name="直線コネクタ 171"/>
        <xdr:cNvCxnSpPr/>
      </xdr:nvCxnSpPr>
      <xdr:spPr>
        <a:xfrm>
          <a:off x="10388600" y="953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108170</xdr:rowOff>
    </xdr:from>
    <xdr:ext cx="599010" cy="259045"/>
    <xdr:sp macro="" textlink="">
      <xdr:nvSpPr>
        <xdr:cNvPr id="173" name="【橋りょう・トンネル】&#10;一人当たり有形固定資産（償却資産）額平均値テキスト"/>
        <xdr:cNvSpPr txBox="1"/>
      </xdr:nvSpPr>
      <xdr:spPr>
        <a:xfrm>
          <a:off x="10566400" y="103951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467,480</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85293</xdr:rowOff>
    </xdr:from>
    <xdr:to>
      <xdr:col>15</xdr:col>
      <xdr:colOff>231775</xdr:colOff>
      <xdr:row>62</xdr:row>
      <xdr:rowOff>15443</xdr:rowOff>
    </xdr:to>
    <xdr:sp macro="" textlink="">
      <xdr:nvSpPr>
        <xdr:cNvPr id="174" name="フローチャート : 判断 173"/>
        <xdr:cNvSpPr/>
      </xdr:nvSpPr>
      <xdr:spPr>
        <a:xfrm>
          <a:off x="10426700" y="1054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5" name="テキスト ボックス 17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6" name="テキスト ボックス 17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7" name="テキスト ボックス 17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8" name="テキスト ボックス 17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9" name="テキスト ボックス 17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63</xdr:row>
      <xdr:rowOff>124820</xdr:rowOff>
    </xdr:from>
    <xdr:to>
      <xdr:col>15</xdr:col>
      <xdr:colOff>231775</xdr:colOff>
      <xdr:row>64</xdr:row>
      <xdr:rowOff>54970</xdr:rowOff>
    </xdr:to>
    <xdr:sp macro="" textlink="">
      <xdr:nvSpPr>
        <xdr:cNvPr id="180" name="円/楕円 179"/>
        <xdr:cNvSpPr/>
      </xdr:nvSpPr>
      <xdr:spPr>
        <a:xfrm>
          <a:off x="10426700" y="1092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39747</xdr:rowOff>
    </xdr:from>
    <xdr:ext cx="599010" cy="259045"/>
    <xdr:sp macro="" textlink="">
      <xdr:nvSpPr>
        <xdr:cNvPr id="181" name="【橋りょう・トンネル】&#10;一人当たり有形固定資産（償却資産）額該当値テキスト"/>
        <xdr:cNvSpPr txBox="1"/>
      </xdr:nvSpPr>
      <xdr:spPr>
        <a:xfrm>
          <a:off x="10566400" y="1084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116,170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2" name="正方形/長方形 181"/>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3" name="正方形/長方形 18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4" name="正方形/長方形 18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5" name="正方形/長方形 18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6" name="正方形/長方形 18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7" name="正方形/長方形 18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8" name="正方形/長方形 18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89" name="正方形/長方形 188"/>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0" name="テキスト ボックス 18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1" name="直線コネクタ 19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2" name="テキスト ボックス 19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3" name="直線コネクタ 19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4" name="テキスト ボックス 19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5" name="直線コネクタ 19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6" name="テキスト ボックス 19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97" name="直線コネクタ 19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98" name="テキスト ボックス 19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99" name="直線コネクタ 19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0" name="テキスト ボックス 19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1" name="直線コネクタ 20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2" name="テキスト ボックス 20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3"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3811</xdr:rowOff>
    </xdr:from>
    <xdr:to>
      <xdr:col>6</xdr:col>
      <xdr:colOff>510540</xdr:colOff>
      <xdr:row>85</xdr:row>
      <xdr:rowOff>163830</xdr:rowOff>
    </xdr:to>
    <xdr:cxnSp macro="">
      <xdr:nvCxnSpPr>
        <xdr:cNvPr id="204" name="直線コネクタ 203"/>
        <xdr:cNvCxnSpPr/>
      </xdr:nvCxnSpPr>
      <xdr:spPr>
        <a:xfrm flipV="1">
          <a:off x="4634865" y="13376911"/>
          <a:ext cx="0" cy="1360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167657</xdr:rowOff>
    </xdr:from>
    <xdr:ext cx="405111" cy="259045"/>
    <xdr:sp macro="" textlink="">
      <xdr:nvSpPr>
        <xdr:cNvPr id="205" name="【公営住宅】&#10;有形固定資産減価償却率最小値テキスト"/>
        <xdr:cNvSpPr txBox="1"/>
      </xdr:nvSpPr>
      <xdr:spPr>
        <a:xfrm>
          <a:off x="47244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6</xdr:col>
      <xdr:colOff>422275</xdr:colOff>
      <xdr:row>85</xdr:row>
      <xdr:rowOff>163830</xdr:rowOff>
    </xdr:from>
    <xdr:to>
      <xdr:col>6</xdr:col>
      <xdr:colOff>600075</xdr:colOff>
      <xdr:row>85</xdr:row>
      <xdr:rowOff>163830</xdr:rowOff>
    </xdr:to>
    <xdr:cxnSp macro="">
      <xdr:nvCxnSpPr>
        <xdr:cNvPr id="206" name="直線コネクタ 205"/>
        <xdr:cNvCxnSpPr/>
      </xdr:nvCxnSpPr>
      <xdr:spPr>
        <a:xfrm>
          <a:off x="4546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121938</xdr:rowOff>
    </xdr:from>
    <xdr:ext cx="405111" cy="259045"/>
    <xdr:sp macro="" textlink="">
      <xdr:nvSpPr>
        <xdr:cNvPr id="207" name="【公営住宅】&#10;有形固定資産減価償却率最大値テキスト"/>
        <xdr:cNvSpPr txBox="1"/>
      </xdr:nvSpPr>
      <xdr:spPr>
        <a:xfrm>
          <a:off x="4724400" y="1315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6</xdr:col>
      <xdr:colOff>422275</xdr:colOff>
      <xdr:row>78</xdr:row>
      <xdr:rowOff>3811</xdr:rowOff>
    </xdr:from>
    <xdr:to>
      <xdr:col>6</xdr:col>
      <xdr:colOff>600075</xdr:colOff>
      <xdr:row>78</xdr:row>
      <xdr:rowOff>3811</xdr:rowOff>
    </xdr:to>
    <xdr:cxnSp macro="">
      <xdr:nvCxnSpPr>
        <xdr:cNvPr id="208" name="直線コネクタ 207"/>
        <xdr:cNvCxnSpPr/>
      </xdr:nvCxnSpPr>
      <xdr:spPr>
        <a:xfrm>
          <a:off x="4546600" y="1337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102888</xdr:rowOff>
    </xdr:from>
    <xdr:ext cx="405111" cy="259045"/>
    <xdr:sp macro="" textlink="">
      <xdr:nvSpPr>
        <xdr:cNvPr id="209" name="【公営住宅】&#10;有形固定資産減価償却率平均値テキスト"/>
        <xdr:cNvSpPr txBox="1"/>
      </xdr:nvSpPr>
      <xdr:spPr>
        <a:xfrm>
          <a:off x="4724400" y="1399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124461</xdr:rowOff>
    </xdr:from>
    <xdr:to>
      <xdr:col>6</xdr:col>
      <xdr:colOff>561975</xdr:colOff>
      <xdr:row>82</xdr:row>
      <xdr:rowOff>54611</xdr:rowOff>
    </xdr:to>
    <xdr:sp macro="" textlink="">
      <xdr:nvSpPr>
        <xdr:cNvPr id="210" name="フローチャート : 判断 209"/>
        <xdr:cNvSpPr/>
      </xdr:nvSpPr>
      <xdr:spPr>
        <a:xfrm>
          <a:off x="4584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1" name="テキスト ボックス 21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2" name="テキスト ボックス 21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3" name="テキスト ボックス 21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4" name="テキスト ボックス 21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5" name="テキスト ボックス 21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124461</xdr:rowOff>
    </xdr:from>
    <xdr:to>
      <xdr:col>6</xdr:col>
      <xdr:colOff>561975</xdr:colOff>
      <xdr:row>78</xdr:row>
      <xdr:rowOff>54611</xdr:rowOff>
    </xdr:to>
    <xdr:sp macro="" textlink="">
      <xdr:nvSpPr>
        <xdr:cNvPr id="216" name="円/楕円 215"/>
        <xdr:cNvSpPr/>
      </xdr:nvSpPr>
      <xdr:spPr>
        <a:xfrm>
          <a:off x="4584700" y="1332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77</xdr:row>
      <xdr:rowOff>77488</xdr:rowOff>
    </xdr:from>
    <xdr:ext cx="405111" cy="259045"/>
    <xdr:sp macro="" textlink="">
      <xdr:nvSpPr>
        <xdr:cNvPr id="217" name="【公営住宅】&#10;有形固定資産減価償却率該当値テキスト"/>
        <xdr:cNvSpPr txBox="1"/>
      </xdr:nvSpPr>
      <xdr:spPr>
        <a:xfrm>
          <a:off x="4724400" y="13279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18" name="正方形/長方形 217"/>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19" name="正方形/長方形 2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0" name="正方形/長方形 2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1" name="正方形/長方形 2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2" name="正方形/長方形 2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3" name="正方形/長方形 2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4" name="正方形/長方形 2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0.457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5" name="正方形/長方形 224"/>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6" name="テキスト ボックス 2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27" name="直線コネクタ 2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28" name="直線コネクタ 22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29" name="テキスト ボックス 22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0" name="直線コネクタ 22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1" name="テキスト ボックス 23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2" name="直線コネクタ 23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3" name="テキスト ボックス 23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4" name="直線コネクタ 23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35" name="テキスト ボックス 23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36" name="直線コネクタ 23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37" name="テキスト ボックス 23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38" name="直線コネクタ 2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39" name="テキスト ボックス 2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0"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127000</xdr:rowOff>
    </xdr:from>
    <xdr:to>
      <xdr:col>15</xdr:col>
      <xdr:colOff>180340</xdr:colOff>
      <xdr:row>85</xdr:row>
      <xdr:rowOff>49530</xdr:rowOff>
    </xdr:to>
    <xdr:cxnSp macro="">
      <xdr:nvCxnSpPr>
        <xdr:cNvPr id="241" name="直線コネクタ 240"/>
        <xdr:cNvCxnSpPr/>
      </xdr:nvCxnSpPr>
      <xdr:spPr>
        <a:xfrm flipV="1">
          <a:off x="10476865" y="13328650"/>
          <a:ext cx="0" cy="1294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53357</xdr:rowOff>
    </xdr:from>
    <xdr:ext cx="469744" cy="259045"/>
    <xdr:sp macro="" textlink="">
      <xdr:nvSpPr>
        <xdr:cNvPr id="242" name="【公営住宅】&#10;一人当たり面積最小値テキスト"/>
        <xdr:cNvSpPr txBox="1"/>
      </xdr:nvSpPr>
      <xdr:spPr>
        <a:xfrm>
          <a:off x="10566400"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0.186</a:t>
          </a:r>
          <a:endParaRPr kumimoji="1" lang="ja-JP" altLang="en-US" sz="1000" b="1">
            <a:latin typeface="ＭＳ Ｐゴシック"/>
          </a:endParaRPr>
        </a:p>
      </xdr:txBody>
    </xdr:sp>
    <xdr:clientData/>
  </xdr:oneCellAnchor>
  <xdr:twoCellAnchor>
    <xdr:from>
      <xdr:col>15</xdr:col>
      <xdr:colOff>92075</xdr:colOff>
      <xdr:row>85</xdr:row>
      <xdr:rowOff>49530</xdr:rowOff>
    </xdr:from>
    <xdr:to>
      <xdr:col>15</xdr:col>
      <xdr:colOff>269875</xdr:colOff>
      <xdr:row>85</xdr:row>
      <xdr:rowOff>49530</xdr:rowOff>
    </xdr:to>
    <xdr:cxnSp macro="">
      <xdr:nvCxnSpPr>
        <xdr:cNvPr id="243" name="直線コネクタ 242"/>
        <xdr:cNvCxnSpPr/>
      </xdr:nvCxnSpPr>
      <xdr:spPr>
        <a:xfrm>
          <a:off x="10388600" y="1462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73677</xdr:rowOff>
    </xdr:from>
    <xdr:ext cx="469744" cy="259045"/>
    <xdr:sp macro="" textlink="">
      <xdr:nvSpPr>
        <xdr:cNvPr id="244" name="【公営住宅】&#10;一人当たり面積最大値テキスト"/>
        <xdr:cNvSpPr txBox="1"/>
      </xdr:nvSpPr>
      <xdr:spPr>
        <a:xfrm>
          <a:off x="10566400" y="1310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a:t>
          </a:r>
          <a:endParaRPr kumimoji="1" lang="ja-JP" altLang="en-US" sz="1000" b="1">
            <a:latin typeface="ＭＳ Ｐゴシック"/>
          </a:endParaRPr>
        </a:p>
      </xdr:txBody>
    </xdr:sp>
    <xdr:clientData/>
  </xdr:oneCellAnchor>
  <xdr:twoCellAnchor>
    <xdr:from>
      <xdr:col>15</xdr:col>
      <xdr:colOff>92075</xdr:colOff>
      <xdr:row>77</xdr:row>
      <xdr:rowOff>127000</xdr:rowOff>
    </xdr:from>
    <xdr:to>
      <xdr:col>15</xdr:col>
      <xdr:colOff>269875</xdr:colOff>
      <xdr:row>77</xdr:row>
      <xdr:rowOff>127000</xdr:rowOff>
    </xdr:to>
    <xdr:cxnSp macro="">
      <xdr:nvCxnSpPr>
        <xdr:cNvPr id="245" name="直線コネクタ 244"/>
        <xdr:cNvCxnSpPr/>
      </xdr:nvCxnSpPr>
      <xdr:spPr>
        <a:xfrm>
          <a:off x="10388600" y="1332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80</xdr:row>
      <xdr:rowOff>71138</xdr:rowOff>
    </xdr:from>
    <xdr:ext cx="469744" cy="259045"/>
    <xdr:sp macro="" textlink="">
      <xdr:nvSpPr>
        <xdr:cNvPr id="246" name="【公営住宅】&#10;一人当たり面積平均値テキスト"/>
        <xdr:cNvSpPr txBox="1"/>
      </xdr:nvSpPr>
      <xdr:spPr>
        <a:xfrm>
          <a:off x="10566400" y="13787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0.687</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48261</xdr:rowOff>
    </xdr:from>
    <xdr:to>
      <xdr:col>15</xdr:col>
      <xdr:colOff>231775</xdr:colOff>
      <xdr:row>81</xdr:row>
      <xdr:rowOff>149861</xdr:rowOff>
    </xdr:to>
    <xdr:sp macro="" textlink="">
      <xdr:nvSpPr>
        <xdr:cNvPr id="247" name="フローチャート : 判断 246"/>
        <xdr:cNvSpPr/>
      </xdr:nvSpPr>
      <xdr:spPr>
        <a:xfrm>
          <a:off x="10426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48" name="テキスト ボックス 24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49" name="テキスト ボックス 24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0" name="テキスト ボックス 24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1" name="テキスト ボックス 25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2" name="テキスト ボックス 25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83</xdr:row>
      <xdr:rowOff>3811</xdr:rowOff>
    </xdr:from>
    <xdr:to>
      <xdr:col>15</xdr:col>
      <xdr:colOff>231775</xdr:colOff>
      <xdr:row>83</xdr:row>
      <xdr:rowOff>105411</xdr:rowOff>
    </xdr:to>
    <xdr:sp macro="" textlink="">
      <xdr:nvSpPr>
        <xdr:cNvPr id="253" name="円/楕円 252"/>
        <xdr:cNvSpPr/>
      </xdr:nvSpPr>
      <xdr:spPr>
        <a:xfrm>
          <a:off x="10426700" y="1423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82</xdr:row>
      <xdr:rowOff>153688</xdr:rowOff>
    </xdr:from>
    <xdr:ext cx="469744" cy="259045"/>
    <xdr:sp macro="" textlink="">
      <xdr:nvSpPr>
        <xdr:cNvPr id="254" name="【公営住宅】&#10;一人当たり面積該当値テキスト"/>
        <xdr:cNvSpPr txBox="1"/>
      </xdr:nvSpPr>
      <xdr:spPr>
        <a:xfrm>
          <a:off x="10566400" y="14212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0.452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55" name="正方形/長方形 254"/>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56" name="正方形/長方形 255"/>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57" name="正方形/長方形 256"/>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58" name="正方形/長方形 257"/>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59" name="正方形/長方形 258"/>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0" name="正方形/長方形 259"/>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61" name="正方形/長方形 260"/>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62" name="正方形/長方形 261"/>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63" name="正方形/長方形 262"/>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64" name="正方形/長方形 263"/>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65" name="正方形/長方形 264"/>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66" name="正方形/長方形 265"/>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67" name="正方形/長方形 266"/>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68" name="正方形/長方形 26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69" name="正方形/長方形 26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0" name="正方形/長方形 26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71" name="正方形/長方形 27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72" name="正方形/長方形 27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73" name="正方形/長方形 27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74" name="正方形/長方形 273"/>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75" name="テキスト ボックス 27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76" name="直線コネクタ 27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77" name="テキスト ボックス 27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78" name="直線コネクタ 277"/>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79" name="テキスト ボックス 278"/>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80" name="直線コネクタ 279"/>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81" name="テキスト ボックス 280"/>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82" name="直線コネクタ 281"/>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83" name="テキスト ボックス 282"/>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84" name="直線コネクタ 283"/>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85" name="テキスト ボックス 284"/>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86" name="直線コネクタ 2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87" name="テキスト ボックス 28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88"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144780</xdr:rowOff>
    </xdr:from>
    <xdr:to>
      <xdr:col>23</xdr:col>
      <xdr:colOff>516889</xdr:colOff>
      <xdr:row>41</xdr:row>
      <xdr:rowOff>112776</xdr:rowOff>
    </xdr:to>
    <xdr:cxnSp macro="">
      <xdr:nvCxnSpPr>
        <xdr:cNvPr id="289" name="直線コネクタ 288"/>
        <xdr:cNvCxnSpPr/>
      </xdr:nvCxnSpPr>
      <xdr:spPr>
        <a:xfrm flipV="1">
          <a:off x="16318864" y="5802630"/>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116603</xdr:rowOff>
    </xdr:from>
    <xdr:ext cx="405111" cy="259045"/>
    <xdr:sp macro="" textlink="">
      <xdr:nvSpPr>
        <xdr:cNvPr id="290" name="【認定こども園・幼稚園・保育所】&#10;有形固定資産減価償却率最小値テキスト"/>
        <xdr:cNvSpPr txBox="1"/>
      </xdr:nvSpPr>
      <xdr:spPr>
        <a:xfrm>
          <a:off x="16408400" y="714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428625</xdr:colOff>
      <xdr:row>41</xdr:row>
      <xdr:rowOff>112776</xdr:rowOff>
    </xdr:from>
    <xdr:to>
      <xdr:col>23</xdr:col>
      <xdr:colOff>606425</xdr:colOff>
      <xdr:row>41</xdr:row>
      <xdr:rowOff>112776</xdr:rowOff>
    </xdr:to>
    <xdr:cxnSp macro="">
      <xdr:nvCxnSpPr>
        <xdr:cNvPr id="291" name="直線コネクタ 290"/>
        <xdr:cNvCxnSpPr/>
      </xdr:nvCxnSpPr>
      <xdr:spPr>
        <a:xfrm>
          <a:off x="16230600" y="714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91457</xdr:rowOff>
    </xdr:from>
    <xdr:ext cx="405111" cy="259045"/>
    <xdr:sp macro="" textlink="">
      <xdr:nvSpPr>
        <xdr:cNvPr id="292" name="【認定こども園・幼稚園・保育所】&#10;有形固定資産減価償却率最大値テキスト"/>
        <xdr:cNvSpPr txBox="1"/>
      </xdr:nvSpPr>
      <xdr:spPr>
        <a:xfrm>
          <a:off x="164084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23</xdr:col>
      <xdr:colOff>428625</xdr:colOff>
      <xdr:row>33</xdr:row>
      <xdr:rowOff>144780</xdr:rowOff>
    </xdr:from>
    <xdr:to>
      <xdr:col>23</xdr:col>
      <xdr:colOff>606425</xdr:colOff>
      <xdr:row>33</xdr:row>
      <xdr:rowOff>144780</xdr:rowOff>
    </xdr:to>
    <xdr:cxnSp macro="">
      <xdr:nvCxnSpPr>
        <xdr:cNvPr id="293" name="直線コネクタ 292"/>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99839</xdr:rowOff>
    </xdr:from>
    <xdr:ext cx="405111" cy="259045"/>
    <xdr:sp macro="" textlink="">
      <xdr:nvSpPr>
        <xdr:cNvPr id="294" name="【認定こども園・幼稚園・保育所】&#10;有形固定資産減価償却率平均値テキスト"/>
        <xdr:cNvSpPr txBox="1"/>
      </xdr:nvSpPr>
      <xdr:spPr>
        <a:xfrm>
          <a:off x="16408400" y="6272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121412</xdr:rowOff>
    </xdr:from>
    <xdr:to>
      <xdr:col>23</xdr:col>
      <xdr:colOff>568325</xdr:colOff>
      <xdr:row>37</xdr:row>
      <xdr:rowOff>51562</xdr:rowOff>
    </xdr:to>
    <xdr:sp macro="" textlink="">
      <xdr:nvSpPr>
        <xdr:cNvPr id="295" name="フローチャート : 判断 294"/>
        <xdr:cNvSpPr/>
      </xdr:nvSpPr>
      <xdr:spPr>
        <a:xfrm>
          <a:off x="16268700" y="629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96" name="テキスト ボックス 29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97" name="テキスト ボックス 29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98" name="テキスト ボックス 29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99" name="テキスト ボックス 29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00" name="テキスト ボックス 29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167132</xdr:rowOff>
    </xdr:from>
    <xdr:to>
      <xdr:col>23</xdr:col>
      <xdr:colOff>568325</xdr:colOff>
      <xdr:row>35</xdr:row>
      <xdr:rowOff>97282</xdr:rowOff>
    </xdr:to>
    <xdr:sp macro="" textlink="">
      <xdr:nvSpPr>
        <xdr:cNvPr id="301" name="円/楕円 300"/>
        <xdr:cNvSpPr/>
      </xdr:nvSpPr>
      <xdr:spPr>
        <a:xfrm>
          <a:off x="16268700" y="599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34</xdr:row>
      <xdr:rowOff>18559</xdr:rowOff>
    </xdr:from>
    <xdr:ext cx="405111" cy="259045"/>
    <xdr:sp macro="" textlink="">
      <xdr:nvSpPr>
        <xdr:cNvPr id="302" name="【認定こども園・幼稚園・保育所】&#10;有形固定資産減価償却率該当値テキスト"/>
        <xdr:cNvSpPr txBox="1"/>
      </xdr:nvSpPr>
      <xdr:spPr>
        <a:xfrm>
          <a:off x="16408400" y="5847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03" name="正方形/長方形 302"/>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04" name="正方形/長方形 30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05" name="正方形/長方形 30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06" name="正方形/長方形 30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07" name="正方形/長方形 30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08" name="正方形/長方形 30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09" name="正方形/長方形 30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10" name="正方形/長方形 309"/>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11" name="テキスト ボックス 31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12" name="直線コネクタ 31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13" name="テキスト ボックス 312"/>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41</xdr:row>
      <xdr:rowOff>133350</xdr:rowOff>
    </xdr:from>
    <xdr:to>
      <xdr:col>33</xdr:col>
      <xdr:colOff>314325</xdr:colOff>
      <xdr:row>41</xdr:row>
      <xdr:rowOff>133350</xdr:rowOff>
    </xdr:to>
    <xdr:cxnSp macro="">
      <xdr:nvCxnSpPr>
        <xdr:cNvPr id="314" name="直線コネクタ 31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15" name="テキスト ボックス 31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16" name="直線コネクタ 31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17" name="テキスト ボックス 31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18" name="直線コネクタ 31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19" name="テキスト ボックス 31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20" name="直線コネクタ 31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21" name="テキスト ボックス 32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22" name="直線コネクタ 32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23" name="テキスト ボックス 32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24"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19050</xdr:rowOff>
    </xdr:from>
    <xdr:to>
      <xdr:col>32</xdr:col>
      <xdr:colOff>186689</xdr:colOff>
      <xdr:row>40</xdr:row>
      <xdr:rowOff>89916</xdr:rowOff>
    </xdr:to>
    <xdr:cxnSp macro="">
      <xdr:nvCxnSpPr>
        <xdr:cNvPr id="325" name="直線コネクタ 324"/>
        <xdr:cNvCxnSpPr/>
      </xdr:nvCxnSpPr>
      <xdr:spPr>
        <a:xfrm flipV="1">
          <a:off x="22160864" y="601980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93743</xdr:rowOff>
    </xdr:from>
    <xdr:ext cx="469744" cy="259045"/>
    <xdr:sp macro="" textlink="">
      <xdr:nvSpPr>
        <xdr:cNvPr id="326" name="【認定こども園・幼稚園・保育所】&#10;一人当たり面積最小値テキスト"/>
        <xdr:cNvSpPr txBox="1"/>
      </xdr:nvSpPr>
      <xdr:spPr>
        <a:xfrm>
          <a:off x="22250400" y="695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0.147</a:t>
          </a:r>
          <a:endParaRPr kumimoji="1" lang="ja-JP" altLang="en-US" sz="1000" b="1">
            <a:latin typeface="ＭＳ Ｐゴシック"/>
          </a:endParaRPr>
        </a:p>
      </xdr:txBody>
    </xdr:sp>
    <xdr:clientData/>
  </xdr:oneCellAnchor>
  <xdr:twoCellAnchor>
    <xdr:from>
      <xdr:col>32</xdr:col>
      <xdr:colOff>98425</xdr:colOff>
      <xdr:row>40</xdr:row>
      <xdr:rowOff>89916</xdr:rowOff>
    </xdr:from>
    <xdr:to>
      <xdr:col>32</xdr:col>
      <xdr:colOff>276225</xdr:colOff>
      <xdr:row>40</xdr:row>
      <xdr:rowOff>89916</xdr:rowOff>
    </xdr:to>
    <xdr:cxnSp macro="">
      <xdr:nvCxnSpPr>
        <xdr:cNvPr id="327" name="直線コネクタ 326"/>
        <xdr:cNvCxnSpPr/>
      </xdr:nvCxnSpPr>
      <xdr:spPr>
        <a:xfrm>
          <a:off x="22072600" y="694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137177</xdr:rowOff>
    </xdr:from>
    <xdr:ext cx="469744" cy="259045"/>
    <xdr:sp macro="" textlink="">
      <xdr:nvSpPr>
        <xdr:cNvPr id="328" name="【認定こども園・幼稚園・保育所】&#10;一人当たり面積最大値テキスト"/>
        <xdr:cNvSpPr txBox="1"/>
      </xdr:nvSpPr>
      <xdr:spPr>
        <a:xfrm>
          <a:off x="22250400" y="579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0.350</a:t>
          </a:r>
          <a:endParaRPr kumimoji="1" lang="ja-JP" altLang="en-US" sz="1000" b="1">
            <a:latin typeface="ＭＳ Ｐゴシック"/>
          </a:endParaRPr>
        </a:p>
      </xdr:txBody>
    </xdr:sp>
    <xdr:clientData/>
  </xdr:oneCellAnchor>
  <xdr:twoCellAnchor>
    <xdr:from>
      <xdr:col>32</xdr:col>
      <xdr:colOff>98425</xdr:colOff>
      <xdr:row>35</xdr:row>
      <xdr:rowOff>19050</xdr:rowOff>
    </xdr:from>
    <xdr:to>
      <xdr:col>32</xdr:col>
      <xdr:colOff>276225</xdr:colOff>
      <xdr:row>35</xdr:row>
      <xdr:rowOff>19050</xdr:rowOff>
    </xdr:to>
    <xdr:cxnSp macro="">
      <xdr:nvCxnSpPr>
        <xdr:cNvPr id="329" name="直線コネクタ 328"/>
        <xdr:cNvCxnSpPr/>
      </xdr:nvCxnSpPr>
      <xdr:spPr>
        <a:xfrm>
          <a:off x="22072600" y="60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106697</xdr:rowOff>
    </xdr:from>
    <xdr:ext cx="469744" cy="259045"/>
    <xdr:sp macro="" textlink="">
      <xdr:nvSpPr>
        <xdr:cNvPr id="330" name="【認定こども園・幼稚園・保育所】&#10;一人当たり面積平均値テキスト"/>
        <xdr:cNvSpPr txBox="1"/>
      </xdr:nvSpPr>
      <xdr:spPr>
        <a:xfrm>
          <a:off x="222504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0.240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128270</xdr:rowOff>
    </xdr:from>
    <xdr:to>
      <xdr:col>32</xdr:col>
      <xdr:colOff>238125</xdr:colOff>
      <xdr:row>38</xdr:row>
      <xdr:rowOff>58420</xdr:rowOff>
    </xdr:to>
    <xdr:sp macro="" textlink="">
      <xdr:nvSpPr>
        <xdr:cNvPr id="331" name="フローチャート : 判断 330"/>
        <xdr:cNvSpPr/>
      </xdr:nvSpPr>
      <xdr:spPr>
        <a:xfrm>
          <a:off x="22110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32" name="テキスト ボックス 33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33" name="テキスト ボックス 33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34" name="テキスト ボックス 33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35" name="テキスト ボックス 33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36" name="テキスト ボックス 33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34</xdr:row>
      <xdr:rowOff>139700</xdr:rowOff>
    </xdr:from>
    <xdr:to>
      <xdr:col>32</xdr:col>
      <xdr:colOff>238125</xdr:colOff>
      <xdr:row>35</xdr:row>
      <xdr:rowOff>69850</xdr:rowOff>
    </xdr:to>
    <xdr:sp macro="" textlink="">
      <xdr:nvSpPr>
        <xdr:cNvPr id="337" name="円/楕円 336"/>
        <xdr:cNvSpPr/>
      </xdr:nvSpPr>
      <xdr:spPr>
        <a:xfrm>
          <a:off x="221107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34</xdr:row>
      <xdr:rowOff>92727</xdr:rowOff>
    </xdr:from>
    <xdr:ext cx="469744" cy="259045"/>
    <xdr:sp macro="" textlink="">
      <xdr:nvSpPr>
        <xdr:cNvPr id="338" name="【認定こども園・幼稚園・保育所】&#10;一人当たり面積該当値テキスト"/>
        <xdr:cNvSpPr txBox="1"/>
      </xdr:nvSpPr>
      <xdr:spPr>
        <a:xfrm>
          <a:off x="22250400"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0.350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39" name="正方形/長方形 338"/>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40" name="正方形/長方形 33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41" name="正方形/長方形 34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42" name="正方形/長方形 34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43" name="正方形/長方形 34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44" name="正方形/長方形 34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45" name="正方形/長方形 34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46" name="正方形/長方形 345"/>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47" name="テキスト ボックス 34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48" name="直線コネクタ 34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0</xdr:rowOff>
    </xdr:from>
    <xdr:to>
      <xdr:col>24</xdr:col>
      <xdr:colOff>644525</xdr:colOff>
      <xdr:row>64</xdr:row>
      <xdr:rowOff>0</xdr:rowOff>
    </xdr:to>
    <xdr:cxnSp macro="">
      <xdr:nvCxnSpPr>
        <xdr:cNvPr id="349" name="直線コネクタ 348"/>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29227</xdr:rowOff>
    </xdr:from>
    <xdr:ext cx="338939" cy="259045"/>
    <xdr:sp macro="" textlink="">
      <xdr:nvSpPr>
        <xdr:cNvPr id="350" name="テキスト ボックス 349"/>
        <xdr:cNvSpPr txBox="1"/>
      </xdr:nvSpPr>
      <xdr:spPr>
        <a:xfrm>
          <a:off x="12107061" y="1083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51" name="直線コネクタ 350"/>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52" name="テキスト ボックス 351"/>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53" name="直線コネクタ 352"/>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54" name="テキスト ボックス 353"/>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55" name="直線コネクタ 354"/>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56" name="テキスト ボックス 355"/>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57" name="直線コネクタ 35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58" name="テキスト ボックス 35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59"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36576</xdr:rowOff>
    </xdr:from>
    <xdr:to>
      <xdr:col>23</xdr:col>
      <xdr:colOff>516889</xdr:colOff>
      <xdr:row>62</xdr:row>
      <xdr:rowOff>41148</xdr:rowOff>
    </xdr:to>
    <xdr:cxnSp macro="">
      <xdr:nvCxnSpPr>
        <xdr:cNvPr id="360" name="直線コネクタ 359"/>
        <xdr:cNvCxnSpPr/>
      </xdr:nvCxnSpPr>
      <xdr:spPr>
        <a:xfrm flipV="1">
          <a:off x="16318864" y="9466326"/>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44975</xdr:rowOff>
    </xdr:from>
    <xdr:ext cx="405111" cy="259045"/>
    <xdr:sp macro="" textlink="">
      <xdr:nvSpPr>
        <xdr:cNvPr id="361" name="【学校施設】&#10;有形固定資産減価償却率最小値テキスト"/>
        <xdr:cNvSpPr txBox="1"/>
      </xdr:nvSpPr>
      <xdr:spPr>
        <a:xfrm>
          <a:off x="16408400" y="10674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23</xdr:col>
      <xdr:colOff>428625</xdr:colOff>
      <xdr:row>62</xdr:row>
      <xdr:rowOff>41148</xdr:rowOff>
    </xdr:from>
    <xdr:to>
      <xdr:col>23</xdr:col>
      <xdr:colOff>606425</xdr:colOff>
      <xdr:row>62</xdr:row>
      <xdr:rowOff>41148</xdr:rowOff>
    </xdr:to>
    <xdr:cxnSp macro="">
      <xdr:nvCxnSpPr>
        <xdr:cNvPr id="362" name="直線コネクタ 361"/>
        <xdr:cNvCxnSpPr/>
      </xdr:nvCxnSpPr>
      <xdr:spPr>
        <a:xfrm>
          <a:off x="16230600" y="1067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154703</xdr:rowOff>
    </xdr:from>
    <xdr:ext cx="405111" cy="259045"/>
    <xdr:sp macro="" textlink="">
      <xdr:nvSpPr>
        <xdr:cNvPr id="363" name="【学校施設】&#10;有形固定資産減価償却率最大値テキスト"/>
        <xdr:cNvSpPr txBox="1"/>
      </xdr:nvSpPr>
      <xdr:spPr>
        <a:xfrm>
          <a:off x="1640840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65.9</a:t>
          </a:r>
          <a:endParaRPr kumimoji="1" lang="ja-JP" altLang="en-US" sz="1000" b="1">
            <a:latin typeface="ＭＳ Ｐゴシック"/>
          </a:endParaRPr>
        </a:p>
      </xdr:txBody>
    </xdr:sp>
    <xdr:clientData/>
  </xdr:oneCellAnchor>
  <xdr:twoCellAnchor>
    <xdr:from>
      <xdr:col>23</xdr:col>
      <xdr:colOff>428625</xdr:colOff>
      <xdr:row>55</xdr:row>
      <xdr:rowOff>36576</xdr:rowOff>
    </xdr:from>
    <xdr:to>
      <xdr:col>23</xdr:col>
      <xdr:colOff>606425</xdr:colOff>
      <xdr:row>55</xdr:row>
      <xdr:rowOff>36576</xdr:rowOff>
    </xdr:to>
    <xdr:cxnSp macro="">
      <xdr:nvCxnSpPr>
        <xdr:cNvPr id="364" name="直線コネクタ 363"/>
        <xdr:cNvCxnSpPr/>
      </xdr:nvCxnSpPr>
      <xdr:spPr>
        <a:xfrm>
          <a:off x="16230600" y="946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106951</xdr:rowOff>
    </xdr:from>
    <xdr:ext cx="405111" cy="259045"/>
    <xdr:sp macro="" textlink="">
      <xdr:nvSpPr>
        <xdr:cNvPr id="365" name="【学校施設】&#10;有形固定資産減価償却率平均値テキスト"/>
        <xdr:cNvSpPr txBox="1"/>
      </xdr:nvSpPr>
      <xdr:spPr>
        <a:xfrm>
          <a:off x="16408400" y="97081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84074</xdr:rowOff>
    </xdr:from>
    <xdr:to>
      <xdr:col>23</xdr:col>
      <xdr:colOff>568325</xdr:colOff>
      <xdr:row>58</xdr:row>
      <xdr:rowOff>14224</xdr:rowOff>
    </xdr:to>
    <xdr:sp macro="" textlink="">
      <xdr:nvSpPr>
        <xdr:cNvPr id="366" name="フローチャート : 判断 365"/>
        <xdr:cNvSpPr/>
      </xdr:nvSpPr>
      <xdr:spPr>
        <a:xfrm>
          <a:off x="16268700" y="985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67" name="テキスト ボックス 36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68" name="テキスト ボックス 36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69" name="テキスト ボックス 36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70" name="テキスト ボックス 36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71" name="テキスト ボックス 37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136652</xdr:rowOff>
    </xdr:from>
    <xdr:to>
      <xdr:col>23</xdr:col>
      <xdr:colOff>568325</xdr:colOff>
      <xdr:row>58</xdr:row>
      <xdr:rowOff>66802</xdr:rowOff>
    </xdr:to>
    <xdr:sp macro="" textlink="">
      <xdr:nvSpPr>
        <xdr:cNvPr id="372" name="円/楕円 371"/>
        <xdr:cNvSpPr/>
      </xdr:nvSpPr>
      <xdr:spPr>
        <a:xfrm>
          <a:off x="16268700" y="990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115079</xdr:rowOff>
    </xdr:from>
    <xdr:ext cx="405111" cy="259045"/>
    <xdr:sp macro="" textlink="">
      <xdr:nvSpPr>
        <xdr:cNvPr id="373" name="【学校施設】&#10;有形固定資産減価償却率該当値テキスト"/>
        <xdr:cNvSpPr txBox="1"/>
      </xdr:nvSpPr>
      <xdr:spPr>
        <a:xfrm>
          <a:off x="16408400" y="988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74" name="正方形/長方形 373"/>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75" name="正方形/長方形 3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76" name="正方形/長方形 3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77" name="正方形/長方形 3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78" name="正方形/長方形 3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79" name="正方形/長方形 3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80" name="正方形/長方形 3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81" name="正方形/長方形 380"/>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82" name="テキスト ボックス 3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83" name="直線コネクタ 3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84" name="テキスト ボックス 38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385" name="直線コネクタ 38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86" name="テキスト ボックス 38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87" name="直線コネクタ 38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88" name="テキスト ボックス 38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89" name="直線コネクタ 38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390" name="テキスト ボックス 38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391" name="直線コネクタ 39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392" name="テキスト ボックス 39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393" name="直線コネクタ 39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394" name="テキスト ボックス 39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395" name="直線コネクタ 39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396" name="テキスト ボックス 39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97" name="直線コネクタ 3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98" name="テキスト ボックス 3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399"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47353</xdr:rowOff>
    </xdr:from>
    <xdr:to>
      <xdr:col>32</xdr:col>
      <xdr:colOff>186689</xdr:colOff>
      <xdr:row>63</xdr:row>
      <xdr:rowOff>76744</xdr:rowOff>
    </xdr:to>
    <xdr:cxnSp macro="">
      <xdr:nvCxnSpPr>
        <xdr:cNvPr id="400" name="直線コネクタ 399"/>
        <xdr:cNvCxnSpPr/>
      </xdr:nvCxnSpPr>
      <xdr:spPr>
        <a:xfrm flipV="1">
          <a:off x="22160864" y="9648553"/>
          <a:ext cx="0" cy="1229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80571</xdr:rowOff>
    </xdr:from>
    <xdr:ext cx="469744" cy="259045"/>
    <xdr:sp macro="" textlink="">
      <xdr:nvSpPr>
        <xdr:cNvPr id="401" name="【学校施設】&#10;一人当たり面積最小値テキスト"/>
        <xdr:cNvSpPr txBox="1"/>
      </xdr:nvSpPr>
      <xdr:spPr>
        <a:xfrm>
          <a:off x="22250400" y="1088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1.738</a:t>
          </a:r>
          <a:endParaRPr kumimoji="1" lang="ja-JP" altLang="en-US" sz="1000" b="1">
            <a:latin typeface="ＭＳ Ｐゴシック"/>
          </a:endParaRPr>
        </a:p>
      </xdr:txBody>
    </xdr:sp>
    <xdr:clientData/>
  </xdr:oneCellAnchor>
  <xdr:twoCellAnchor>
    <xdr:from>
      <xdr:col>32</xdr:col>
      <xdr:colOff>98425</xdr:colOff>
      <xdr:row>63</xdr:row>
      <xdr:rowOff>76744</xdr:rowOff>
    </xdr:from>
    <xdr:to>
      <xdr:col>32</xdr:col>
      <xdr:colOff>276225</xdr:colOff>
      <xdr:row>63</xdr:row>
      <xdr:rowOff>76744</xdr:rowOff>
    </xdr:to>
    <xdr:cxnSp macro="">
      <xdr:nvCxnSpPr>
        <xdr:cNvPr id="402" name="直線コネクタ 401"/>
        <xdr:cNvCxnSpPr/>
      </xdr:nvCxnSpPr>
      <xdr:spPr>
        <a:xfrm>
          <a:off x="22072600" y="1087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165480</xdr:rowOff>
    </xdr:from>
    <xdr:ext cx="469744" cy="259045"/>
    <xdr:sp macro="" textlink="">
      <xdr:nvSpPr>
        <xdr:cNvPr id="403" name="【学校施設】&#10;一人当たり面積最大値テキスト"/>
        <xdr:cNvSpPr txBox="1"/>
      </xdr:nvSpPr>
      <xdr:spPr>
        <a:xfrm>
          <a:off x="22250400" y="942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2.491</a:t>
          </a:r>
          <a:endParaRPr kumimoji="1" lang="ja-JP" altLang="en-US" sz="1000" b="1">
            <a:latin typeface="ＭＳ Ｐゴシック"/>
          </a:endParaRPr>
        </a:p>
      </xdr:txBody>
    </xdr:sp>
    <xdr:clientData/>
  </xdr:oneCellAnchor>
  <xdr:twoCellAnchor>
    <xdr:from>
      <xdr:col>32</xdr:col>
      <xdr:colOff>98425</xdr:colOff>
      <xdr:row>56</xdr:row>
      <xdr:rowOff>47353</xdr:rowOff>
    </xdr:from>
    <xdr:to>
      <xdr:col>32</xdr:col>
      <xdr:colOff>276225</xdr:colOff>
      <xdr:row>56</xdr:row>
      <xdr:rowOff>47353</xdr:rowOff>
    </xdr:to>
    <xdr:cxnSp macro="">
      <xdr:nvCxnSpPr>
        <xdr:cNvPr id="404" name="直線コネクタ 403"/>
        <xdr:cNvCxnSpPr/>
      </xdr:nvCxnSpPr>
      <xdr:spPr>
        <a:xfrm>
          <a:off x="22072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3101</xdr:rowOff>
    </xdr:from>
    <xdr:ext cx="469744" cy="259045"/>
    <xdr:sp macro="" textlink="">
      <xdr:nvSpPr>
        <xdr:cNvPr id="405" name="【学校施設】&#10;一人当たり面積平均値テキスト"/>
        <xdr:cNvSpPr txBox="1"/>
      </xdr:nvSpPr>
      <xdr:spPr>
        <a:xfrm>
          <a:off x="22250400" y="10118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2.081</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151674</xdr:rowOff>
    </xdr:from>
    <xdr:to>
      <xdr:col>32</xdr:col>
      <xdr:colOff>238125</xdr:colOff>
      <xdr:row>60</xdr:row>
      <xdr:rowOff>81824</xdr:rowOff>
    </xdr:to>
    <xdr:sp macro="" textlink="">
      <xdr:nvSpPr>
        <xdr:cNvPr id="406" name="フローチャート : 判断 405"/>
        <xdr:cNvSpPr/>
      </xdr:nvSpPr>
      <xdr:spPr>
        <a:xfrm>
          <a:off x="221107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07" name="テキスト ボックス 4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08" name="テキスト ボックス 4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09" name="テキスト ボックス 4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10" name="テキスト ボックス 4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11" name="テキスト ボックス 4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63</xdr:row>
      <xdr:rowOff>25944</xdr:rowOff>
    </xdr:from>
    <xdr:to>
      <xdr:col>32</xdr:col>
      <xdr:colOff>238125</xdr:colOff>
      <xdr:row>63</xdr:row>
      <xdr:rowOff>127544</xdr:rowOff>
    </xdr:to>
    <xdr:sp macro="" textlink="">
      <xdr:nvSpPr>
        <xdr:cNvPr id="412" name="円/楕円 411"/>
        <xdr:cNvSpPr/>
      </xdr:nvSpPr>
      <xdr:spPr>
        <a:xfrm>
          <a:off x="22110700" y="1082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112321</xdr:rowOff>
    </xdr:from>
    <xdr:ext cx="469744" cy="259045"/>
    <xdr:sp macro="" textlink="">
      <xdr:nvSpPr>
        <xdr:cNvPr id="413" name="【学校施設】&#10;一人当たり面積該当値テキスト"/>
        <xdr:cNvSpPr txBox="1"/>
      </xdr:nvSpPr>
      <xdr:spPr>
        <a:xfrm>
          <a:off x="22250400" y="1074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14" name="正方形/長方形 413"/>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15" name="正方形/長方形 41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16" name="正方形/長方形 41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17" name="正方形/長方形 41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18" name="正方形/長方形 41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19" name="正方形/長方形 41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20" name="正方形/長方形 41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21" name="正方形/長方形 420"/>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422" name="正方形/長方形 421"/>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23" name="正方形/長方形 42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24" name="正方形/長方形 42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25" name="正方形/長方形 42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26" name="正方形/長方形 42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7" name="正方形/長方形 42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8" name="正方形/長方形 42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29" name="正方形/長方形 428"/>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430" name="正方形/長方形 429"/>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31" name="正方形/長方形 4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32" name="正方形/長方形 4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33" name="正方形/長方形 4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34" name="正方形/長方形 4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35" name="正方形/長方形 4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36" name="正方形/長方形 4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437" name="正方形/長方形 436"/>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38" name="テキスト ボックス 4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39" name="直線コネクタ 4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40" name="テキスト ボックス 43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41" name="直線コネクタ 44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42" name="テキスト ボックス 44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43" name="直線コネクタ 44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44" name="テキスト ボックス 44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45" name="直線コネクタ 44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46" name="テキスト ボックス 44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47" name="直線コネクタ 44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448" name="テキスト ボックス 44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49" name="直線コネクタ 44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50" name="テキスト ボックス 44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451"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133350</xdr:rowOff>
    </xdr:from>
    <xdr:to>
      <xdr:col>23</xdr:col>
      <xdr:colOff>516889</xdr:colOff>
      <xdr:row>108</xdr:row>
      <xdr:rowOff>16763</xdr:rowOff>
    </xdr:to>
    <xdr:cxnSp macro="">
      <xdr:nvCxnSpPr>
        <xdr:cNvPr id="452" name="直線コネクタ 451"/>
        <xdr:cNvCxnSpPr/>
      </xdr:nvCxnSpPr>
      <xdr:spPr>
        <a:xfrm flipV="1">
          <a:off x="16318864" y="17278350"/>
          <a:ext cx="0" cy="12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20590</xdr:rowOff>
    </xdr:from>
    <xdr:ext cx="405111" cy="259045"/>
    <xdr:sp macro="" textlink="">
      <xdr:nvSpPr>
        <xdr:cNvPr id="453" name="【公民館】&#10;有形固定資産減価償却率最小値テキスト"/>
        <xdr:cNvSpPr txBox="1"/>
      </xdr:nvSpPr>
      <xdr:spPr>
        <a:xfrm>
          <a:off x="16408400" y="18537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23</xdr:col>
      <xdr:colOff>428625</xdr:colOff>
      <xdr:row>108</xdr:row>
      <xdr:rowOff>16763</xdr:rowOff>
    </xdr:from>
    <xdr:to>
      <xdr:col>23</xdr:col>
      <xdr:colOff>606425</xdr:colOff>
      <xdr:row>108</xdr:row>
      <xdr:rowOff>16763</xdr:rowOff>
    </xdr:to>
    <xdr:cxnSp macro="">
      <xdr:nvCxnSpPr>
        <xdr:cNvPr id="454" name="直線コネクタ 453"/>
        <xdr:cNvCxnSpPr/>
      </xdr:nvCxnSpPr>
      <xdr:spPr>
        <a:xfrm>
          <a:off x="16230600" y="1853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80027</xdr:rowOff>
    </xdr:from>
    <xdr:ext cx="405111" cy="259045"/>
    <xdr:sp macro="" textlink="">
      <xdr:nvSpPr>
        <xdr:cNvPr id="455" name="【公民館】&#10;有形固定資産減価償却率最大値テキスト"/>
        <xdr:cNvSpPr txBox="1"/>
      </xdr:nvSpPr>
      <xdr:spPr>
        <a:xfrm>
          <a:off x="164084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23</xdr:col>
      <xdr:colOff>428625</xdr:colOff>
      <xdr:row>100</xdr:row>
      <xdr:rowOff>133350</xdr:rowOff>
    </xdr:from>
    <xdr:to>
      <xdr:col>23</xdr:col>
      <xdr:colOff>606425</xdr:colOff>
      <xdr:row>100</xdr:row>
      <xdr:rowOff>133350</xdr:rowOff>
    </xdr:to>
    <xdr:cxnSp macro="">
      <xdr:nvCxnSpPr>
        <xdr:cNvPr id="456" name="直線コネクタ 455"/>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89425</xdr:rowOff>
    </xdr:from>
    <xdr:ext cx="405111" cy="259045"/>
    <xdr:sp macro="" textlink="">
      <xdr:nvSpPr>
        <xdr:cNvPr id="457" name="【公民館】&#10;有形固定資産減価償却率平均値テキスト"/>
        <xdr:cNvSpPr txBox="1"/>
      </xdr:nvSpPr>
      <xdr:spPr>
        <a:xfrm>
          <a:off x="16408400" y="175773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75.7</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66548</xdr:rowOff>
    </xdr:from>
    <xdr:to>
      <xdr:col>23</xdr:col>
      <xdr:colOff>568325</xdr:colOff>
      <xdr:row>103</xdr:row>
      <xdr:rowOff>168148</xdr:rowOff>
    </xdr:to>
    <xdr:sp macro="" textlink="">
      <xdr:nvSpPr>
        <xdr:cNvPr id="458" name="フローチャート : 判断 457"/>
        <xdr:cNvSpPr/>
      </xdr:nvSpPr>
      <xdr:spPr>
        <a:xfrm>
          <a:off x="16268700" y="1772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59" name="テキスト ボックス 45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60" name="テキスト ボックス 45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61" name="テキスト ボックス 46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62" name="テキスト ボックス 46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63" name="テキスト ボックス 46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105</xdr:row>
      <xdr:rowOff>43687</xdr:rowOff>
    </xdr:from>
    <xdr:to>
      <xdr:col>23</xdr:col>
      <xdr:colOff>568325</xdr:colOff>
      <xdr:row>105</xdr:row>
      <xdr:rowOff>145287</xdr:rowOff>
    </xdr:to>
    <xdr:sp macro="" textlink="">
      <xdr:nvSpPr>
        <xdr:cNvPr id="464" name="円/楕円 463"/>
        <xdr:cNvSpPr/>
      </xdr:nvSpPr>
      <xdr:spPr>
        <a:xfrm>
          <a:off x="16268700" y="1804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105</xdr:row>
      <xdr:rowOff>22114</xdr:rowOff>
    </xdr:from>
    <xdr:ext cx="405111" cy="259045"/>
    <xdr:sp macro="" textlink="">
      <xdr:nvSpPr>
        <xdr:cNvPr id="465" name="【公民館】&#10;有形固定資産減価償却率該当値テキスト"/>
        <xdr:cNvSpPr txBox="1"/>
      </xdr:nvSpPr>
      <xdr:spPr>
        <a:xfrm>
          <a:off x="16408400" y="18024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66" name="正方形/長方形 465"/>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67" name="正方形/長方形 46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68" name="正方形/長方形 46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69" name="正方形/長方形 46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70" name="正方形/長方形 46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71" name="正方形/長方形 47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72" name="正方形/長方形 47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73" name="正方形/長方形 472"/>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74" name="テキスト ボックス 47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75" name="直線コネクタ 47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476" name="直線コネクタ 47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77" name="テキスト ボックス 47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78" name="直線コネクタ 47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79" name="テキスト ボックス 47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80" name="直線コネクタ 47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81" name="テキスト ボックス 48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82" name="直線コネクタ 48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83" name="テキスト ボックス 48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84" name="直線コネクタ 48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85" name="テキスト ボックス 48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486"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153924</xdr:rowOff>
    </xdr:from>
    <xdr:to>
      <xdr:col>32</xdr:col>
      <xdr:colOff>186689</xdr:colOff>
      <xdr:row>107</xdr:row>
      <xdr:rowOff>101346</xdr:rowOff>
    </xdr:to>
    <xdr:cxnSp macro="">
      <xdr:nvCxnSpPr>
        <xdr:cNvPr id="487" name="直線コネクタ 486"/>
        <xdr:cNvCxnSpPr/>
      </xdr:nvCxnSpPr>
      <xdr:spPr>
        <a:xfrm flipV="1">
          <a:off x="22160864" y="17298924"/>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105173</xdr:rowOff>
    </xdr:from>
    <xdr:ext cx="469744" cy="259045"/>
    <xdr:sp macro="" textlink="">
      <xdr:nvSpPr>
        <xdr:cNvPr id="488" name="【公民館】&#10;一人当たり面積最小値テキスト"/>
        <xdr:cNvSpPr txBox="1"/>
      </xdr:nvSpPr>
      <xdr:spPr>
        <a:xfrm>
          <a:off x="22250400" y="1845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0.064</a:t>
          </a:r>
          <a:endParaRPr kumimoji="1" lang="ja-JP" altLang="en-US" sz="1000" b="1">
            <a:latin typeface="ＭＳ Ｐゴシック"/>
          </a:endParaRPr>
        </a:p>
      </xdr:txBody>
    </xdr:sp>
    <xdr:clientData/>
  </xdr:oneCellAnchor>
  <xdr:twoCellAnchor>
    <xdr:from>
      <xdr:col>32</xdr:col>
      <xdr:colOff>98425</xdr:colOff>
      <xdr:row>107</xdr:row>
      <xdr:rowOff>101346</xdr:rowOff>
    </xdr:from>
    <xdr:to>
      <xdr:col>32</xdr:col>
      <xdr:colOff>276225</xdr:colOff>
      <xdr:row>107</xdr:row>
      <xdr:rowOff>101346</xdr:rowOff>
    </xdr:to>
    <xdr:cxnSp macro="">
      <xdr:nvCxnSpPr>
        <xdr:cNvPr id="489" name="直線コネクタ 488"/>
        <xdr:cNvCxnSpPr/>
      </xdr:nvCxnSpPr>
      <xdr:spPr>
        <a:xfrm>
          <a:off x="22072600" y="1844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100601</xdr:rowOff>
    </xdr:from>
    <xdr:ext cx="469744" cy="259045"/>
    <xdr:sp macro="" textlink="">
      <xdr:nvSpPr>
        <xdr:cNvPr id="490" name="【公民館】&#10;一人当たり面積最大値テキスト"/>
        <xdr:cNvSpPr txBox="1"/>
      </xdr:nvSpPr>
      <xdr:spPr>
        <a:xfrm>
          <a:off x="22250400" y="1707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0.566</a:t>
          </a:r>
          <a:endParaRPr kumimoji="1" lang="ja-JP" altLang="en-US" sz="1000" b="1">
            <a:latin typeface="ＭＳ Ｐゴシック"/>
          </a:endParaRPr>
        </a:p>
      </xdr:txBody>
    </xdr:sp>
    <xdr:clientData/>
  </xdr:oneCellAnchor>
  <xdr:twoCellAnchor>
    <xdr:from>
      <xdr:col>32</xdr:col>
      <xdr:colOff>98425</xdr:colOff>
      <xdr:row>100</xdr:row>
      <xdr:rowOff>153924</xdr:rowOff>
    </xdr:from>
    <xdr:to>
      <xdr:col>32</xdr:col>
      <xdr:colOff>276225</xdr:colOff>
      <xdr:row>100</xdr:row>
      <xdr:rowOff>153924</xdr:rowOff>
    </xdr:to>
    <xdr:cxnSp macro="">
      <xdr:nvCxnSpPr>
        <xdr:cNvPr id="491" name="直線コネクタ 490"/>
        <xdr:cNvCxnSpPr/>
      </xdr:nvCxnSpPr>
      <xdr:spPr>
        <a:xfrm>
          <a:off x="22072600" y="1729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59707</xdr:rowOff>
    </xdr:from>
    <xdr:ext cx="469744" cy="259045"/>
    <xdr:sp macro="" textlink="">
      <xdr:nvSpPr>
        <xdr:cNvPr id="492" name="【公民館】&#10;一人当たり面積平均値テキスト"/>
        <xdr:cNvSpPr txBox="1"/>
      </xdr:nvSpPr>
      <xdr:spPr>
        <a:xfrm>
          <a:off x="22250400" y="1789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0.220</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36830</xdr:rowOff>
    </xdr:from>
    <xdr:to>
      <xdr:col>32</xdr:col>
      <xdr:colOff>238125</xdr:colOff>
      <xdr:row>105</xdr:row>
      <xdr:rowOff>138430</xdr:rowOff>
    </xdr:to>
    <xdr:sp macro="" textlink="">
      <xdr:nvSpPr>
        <xdr:cNvPr id="493" name="フローチャート : 判断 492"/>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94" name="テキスト ボックス 49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95" name="テキスト ボックス 49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96" name="テキスト ボックス 49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97" name="テキスト ボックス 49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98" name="テキスト ボックス 49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106</xdr:row>
      <xdr:rowOff>27687</xdr:rowOff>
    </xdr:from>
    <xdr:to>
      <xdr:col>32</xdr:col>
      <xdr:colOff>238125</xdr:colOff>
      <xdr:row>106</xdr:row>
      <xdr:rowOff>129287</xdr:rowOff>
    </xdr:to>
    <xdr:sp macro="" textlink="">
      <xdr:nvSpPr>
        <xdr:cNvPr id="499" name="円/楕円 498"/>
        <xdr:cNvSpPr/>
      </xdr:nvSpPr>
      <xdr:spPr>
        <a:xfrm>
          <a:off x="22110700" y="1820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6114</xdr:rowOff>
    </xdr:from>
    <xdr:ext cx="469744" cy="259045"/>
    <xdr:sp macro="" textlink="">
      <xdr:nvSpPr>
        <xdr:cNvPr id="500" name="【公民館】&#10;一人当たり面積該当値テキスト"/>
        <xdr:cNvSpPr txBox="1"/>
      </xdr:nvSpPr>
      <xdr:spPr>
        <a:xfrm>
          <a:off x="22250400" y="1817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0.149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01" name="正方形/長方形 500"/>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02" name="正方形/長方形 50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03" name="テキスト ボックス 502"/>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有形固定資産減価償却率は平均値である施設が多いが、公営住宅については、類似団体平均を大きく上回っている。これは、昭和５０年代に整備されており、耐用年数が近づいているためである。今後の修繕・更新等に費用を要する可能性がある。</a:t>
          </a:r>
          <a:endParaRPr kumimoji="1" lang="en-US" altLang="ja-JP" sz="1300">
            <a:latin typeface="ＭＳ Ｐゴシック"/>
          </a:endParaRPr>
        </a:p>
        <a:p>
          <a:r>
            <a:rPr kumimoji="1" lang="ja-JP" altLang="en-US" sz="1300">
              <a:latin typeface="ＭＳ Ｐゴシック"/>
            </a:rPr>
            <a:t>いずれの施設も、今後の維持管理にかかる経費の増加に留意しつつ、老朽化対策に取り組む必要がある。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岡山県勝央町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11,305
11,280
54.05
5,694,137
5,262,235
429,993
3,952,439
6,361,085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14.6
130.3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8" name="【図書館】&#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169273</xdr:rowOff>
    </xdr:from>
    <xdr:to>
      <xdr:col>6</xdr:col>
      <xdr:colOff>510540</xdr:colOff>
      <xdr:row>41</xdr:row>
      <xdr:rowOff>139881</xdr:rowOff>
    </xdr:to>
    <xdr:cxnSp macro="">
      <xdr:nvCxnSpPr>
        <xdr:cNvPr id="59" name="直線コネクタ 58"/>
        <xdr:cNvCxnSpPr/>
      </xdr:nvCxnSpPr>
      <xdr:spPr>
        <a:xfrm flipV="1">
          <a:off x="4634865" y="5827123"/>
          <a:ext cx="0" cy="1342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143708</xdr:rowOff>
    </xdr:from>
    <xdr:ext cx="405111" cy="259045"/>
    <xdr:sp macro="" textlink="">
      <xdr:nvSpPr>
        <xdr:cNvPr id="60" name="【図書館】&#10;有形固定資産減価償却率最小値テキスト"/>
        <xdr:cNvSpPr txBox="1"/>
      </xdr:nvSpPr>
      <xdr:spPr>
        <a:xfrm>
          <a:off x="4724400" y="717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422275</xdr:colOff>
      <xdr:row>41</xdr:row>
      <xdr:rowOff>139881</xdr:rowOff>
    </xdr:from>
    <xdr:to>
      <xdr:col>6</xdr:col>
      <xdr:colOff>600075</xdr:colOff>
      <xdr:row>41</xdr:row>
      <xdr:rowOff>139881</xdr:rowOff>
    </xdr:to>
    <xdr:cxnSp macro="">
      <xdr:nvCxnSpPr>
        <xdr:cNvPr id="61" name="直線コネクタ 60"/>
        <xdr:cNvCxnSpPr/>
      </xdr:nvCxnSpPr>
      <xdr:spPr>
        <a:xfrm>
          <a:off x="4546600" y="716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115950</xdr:rowOff>
    </xdr:from>
    <xdr:ext cx="405111" cy="259045"/>
    <xdr:sp macro="" textlink="">
      <xdr:nvSpPr>
        <xdr:cNvPr id="62" name="【図書館】&#10;有形固定資産減価償却率最大値テキスト"/>
        <xdr:cNvSpPr txBox="1"/>
      </xdr:nvSpPr>
      <xdr:spPr>
        <a:xfrm>
          <a:off x="47244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54.9</a:t>
          </a:r>
          <a:endParaRPr kumimoji="1" lang="ja-JP" altLang="en-US" sz="1000" b="1">
            <a:latin typeface="ＭＳ Ｐゴシック"/>
          </a:endParaRPr>
        </a:p>
      </xdr:txBody>
    </xdr:sp>
    <xdr:clientData/>
  </xdr:oneCellAnchor>
  <xdr:twoCellAnchor>
    <xdr:from>
      <xdr:col>6</xdr:col>
      <xdr:colOff>422275</xdr:colOff>
      <xdr:row>33</xdr:row>
      <xdr:rowOff>169273</xdr:rowOff>
    </xdr:from>
    <xdr:to>
      <xdr:col>6</xdr:col>
      <xdr:colOff>600075</xdr:colOff>
      <xdr:row>33</xdr:row>
      <xdr:rowOff>169273</xdr:rowOff>
    </xdr:to>
    <xdr:cxnSp macro="">
      <xdr:nvCxnSpPr>
        <xdr:cNvPr id="63" name="直線コネクタ 62"/>
        <xdr:cNvCxnSpPr/>
      </xdr:nvCxnSpPr>
      <xdr:spPr>
        <a:xfrm>
          <a:off x="4546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160581</xdr:rowOff>
    </xdr:from>
    <xdr:ext cx="405111" cy="259045"/>
    <xdr:sp macro="" textlink="">
      <xdr:nvSpPr>
        <xdr:cNvPr id="64" name="【図書館】&#10;有形固定資産減価償却率平均値テキスト"/>
        <xdr:cNvSpPr txBox="1"/>
      </xdr:nvSpPr>
      <xdr:spPr>
        <a:xfrm>
          <a:off x="4724400" y="63327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10704</xdr:rowOff>
    </xdr:from>
    <xdr:to>
      <xdr:col>6</xdr:col>
      <xdr:colOff>561975</xdr:colOff>
      <xdr:row>37</xdr:row>
      <xdr:rowOff>112304</xdr:rowOff>
    </xdr:to>
    <xdr:sp macro="" textlink="">
      <xdr:nvSpPr>
        <xdr:cNvPr id="65" name="フローチャート : 判断 64"/>
        <xdr:cNvSpPr/>
      </xdr:nvSpPr>
      <xdr:spPr>
        <a:xfrm>
          <a:off x="45847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28666</xdr:rowOff>
    </xdr:from>
    <xdr:to>
      <xdr:col>6</xdr:col>
      <xdr:colOff>561975</xdr:colOff>
      <xdr:row>36</xdr:row>
      <xdr:rowOff>130266</xdr:rowOff>
    </xdr:to>
    <xdr:sp macro="" textlink="">
      <xdr:nvSpPr>
        <xdr:cNvPr id="71" name="円/楕円 70"/>
        <xdr:cNvSpPr/>
      </xdr:nvSpPr>
      <xdr:spPr>
        <a:xfrm>
          <a:off x="4584700" y="620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35</xdr:row>
      <xdr:rowOff>51543</xdr:rowOff>
    </xdr:from>
    <xdr:ext cx="405111" cy="259045"/>
    <xdr:sp macro="" textlink="">
      <xdr:nvSpPr>
        <xdr:cNvPr id="72" name="【図書館】&#10;有形固定資産減価償却率該当値テキスト"/>
        <xdr:cNvSpPr txBox="1"/>
      </xdr:nvSpPr>
      <xdr:spPr>
        <a:xfrm>
          <a:off x="4724400" y="605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3" name="正方形/長方形 72"/>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80" name="正方形/長方形 79"/>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7" name="テキスト ボックス 86"/>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9" name="テキスト ボックス 88"/>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1" name="テキスト ボックス 90"/>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4" name="【図書館】&#10;一人当たり面積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19050</xdr:rowOff>
    </xdr:from>
    <xdr:to>
      <xdr:col>15</xdr:col>
      <xdr:colOff>180340</xdr:colOff>
      <xdr:row>41</xdr:row>
      <xdr:rowOff>41910</xdr:rowOff>
    </xdr:to>
    <xdr:cxnSp macro="">
      <xdr:nvCxnSpPr>
        <xdr:cNvPr id="95" name="直線コネクタ 94"/>
        <xdr:cNvCxnSpPr/>
      </xdr:nvCxnSpPr>
      <xdr:spPr>
        <a:xfrm flipV="1">
          <a:off x="10476865" y="56769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45737</xdr:rowOff>
    </xdr:from>
    <xdr:ext cx="469744" cy="259045"/>
    <xdr:sp macro="" textlink="">
      <xdr:nvSpPr>
        <xdr:cNvPr id="96" name="【図書館】&#10;一人当たり面積最小値テキスト"/>
        <xdr:cNvSpPr txBox="1"/>
      </xdr:nvSpPr>
      <xdr:spPr>
        <a:xfrm>
          <a:off x="10566400"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0.064</a:t>
          </a:r>
          <a:endParaRPr kumimoji="1" lang="ja-JP" altLang="en-US" sz="1000" b="1">
            <a:latin typeface="ＭＳ Ｐゴシック"/>
          </a:endParaRPr>
        </a:p>
      </xdr:txBody>
    </xdr:sp>
    <xdr:clientData/>
  </xdr:oneCellAnchor>
  <xdr:twoCellAnchor>
    <xdr:from>
      <xdr:col>15</xdr:col>
      <xdr:colOff>92075</xdr:colOff>
      <xdr:row>41</xdr:row>
      <xdr:rowOff>41910</xdr:rowOff>
    </xdr:from>
    <xdr:to>
      <xdr:col>15</xdr:col>
      <xdr:colOff>269875</xdr:colOff>
      <xdr:row>41</xdr:row>
      <xdr:rowOff>41910</xdr:rowOff>
    </xdr:to>
    <xdr:cxnSp macro="">
      <xdr:nvCxnSpPr>
        <xdr:cNvPr id="97" name="直線コネクタ 96"/>
        <xdr:cNvCxnSpPr/>
      </xdr:nvCxnSpPr>
      <xdr:spPr>
        <a:xfrm>
          <a:off x="10388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137177</xdr:rowOff>
    </xdr:from>
    <xdr:ext cx="469744" cy="259045"/>
    <xdr:sp macro="" textlink="">
      <xdr:nvSpPr>
        <xdr:cNvPr id="98" name="【図書館】&#10;一人当たり面積最大値テキスト"/>
        <xdr:cNvSpPr txBox="1"/>
      </xdr:nvSpPr>
      <xdr:spPr>
        <a:xfrm>
          <a:off x="105664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0.125</a:t>
          </a:r>
          <a:endParaRPr kumimoji="1" lang="ja-JP" altLang="en-US" sz="1000" b="1">
            <a:latin typeface="ＭＳ Ｐゴシック"/>
          </a:endParaRPr>
        </a:p>
      </xdr:txBody>
    </xdr:sp>
    <xdr:clientData/>
  </xdr:oneCellAnchor>
  <xdr:twoCellAnchor>
    <xdr:from>
      <xdr:col>15</xdr:col>
      <xdr:colOff>92075</xdr:colOff>
      <xdr:row>33</xdr:row>
      <xdr:rowOff>19050</xdr:rowOff>
    </xdr:from>
    <xdr:to>
      <xdr:col>15</xdr:col>
      <xdr:colOff>269875</xdr:colOff>
      <xdr:row>33</xdr:row>
      <xdr:rowOff>19050</xdr:rowOff>
    </xdr:to>
    <xdr:cxnSp macro="">
      <xdr:nvCxnSpPr>
        <xdr:cNvPr id="99" name="直線コネクタ 98"/>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35</xdr:row>
      <xdr:rowOff>162577</xdr:rowOff>
    </xdr:from>
    <xdr:ext cx="469744" cy="259045"/>
    <xdr:sp macro="" textlink="">
      <xdr:nvSpPr>
        <xdr:cNvPr id="100" name="【図書館】&#10;一人当たり面積平均値テキスト"/>
        <xdr:cNvSpPr txBox="1"/>
      </xdr:nvSpPr>
      <xdr:spPr>
        <a:xfrm>
          <a:off x="10566400" y="6163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139700</xdr:rowOff>
    </xdr:from>
    <xdr:to>
      <xdr:col>15</xdr:col>
      <xdr:colOff>231775</xdr:colOff>
      <xdr:row>37</xdr:row>
      <xdr:rowOff>69850</xdr:rowOff>
    </xdr:to>
    <xdr:sp macro="" textlink="">
      <xdr:nvSpPr>
        <xdr:cNvPr id="101" name="フローチャート : 判断 100"/>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40</xdr:row>
      <xdr:rowOff>162560</xdr:rowOff>
    </xdr:from>
    <xdr:to>
      <xdr:col>15</xdr:col>
      <xdr:colOff>231775</xdr:colOff>
      <xdr:row>41</xdr:row>
      <xdr:rowOff>92710</xdr:rowOff>
    </xdr:to>
    <xdr:sp macro="" textlink="">
      <xdr:nvSpPr>
        <xdr:cNvPr id="107" name="円/楕円 106"/>
        <xdr:cNvSpPr/>
      </xdr:nvSpPr>
      <xdr:spPr>
        <a:xfrm>
          <a:off x="104267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77487</xdr:rowOff>
    </xdr:from>
    <xdr:ext cx="469744" cy="259045"/>
    <xdr:sp macro="" textlink="">
      <xdr:nvSpPr>
        <xdr:cNvPr id="108" name="【図書館】&#10;一人当たり面積該当値テキスト"/>
        <xdr:cNvSpPr txBox="1"/>
      </xdr:nvSpPr>
      <xdr:spPr>
        <a:xfrm>
          <a:off x="10566400" y="693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9" name="正方形/長方形 108"/>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0" name="正方形/長方形 10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1" name="正方形/長方形 11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2" name="正方形/長方形 11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3" name="正方形/長方形 11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4" name="正方形/長方形 11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5" name="正方形/長方形 11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6" name="正方形/長方形 115"/>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7" name="テキスト ボックス 11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8" name="直線コネクタ 11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19" name="テキスト ボックス 11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0" name="直線コネクタ 11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1" name="テキスト ボックス 12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2" name="直線コネクタ 12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3" name="テキスト ボックス 12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4" name="直線コネクタ 12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5" name="テキスト ボックス 12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6" name="直線コネクタ 12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7" name="テキスト ボックス 12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8" name="直線コネクタ 12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9" name="テキスト ボックス 12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0"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2286</xdr:rowOff>
    </xdr:from>
    <xdr:to>
      <xdr:col>6</xdr:col>
      <xdr:colOff>510540</xdr:colOff>
      <xdr:row>63</xdr:row>
      <xdr:rowOff>45720</xdr:rowOff>
    </xdr:to>
    <xdr:cxnSp macro="">
      <xdr:nvCxnSpPr>
        <xdr:cNvPr id="131" name="直線コネクタ 130"/>
        <xdr:cNvCxnSpPr/>
      </xdr:nvCxnSpPr>
      <xdr:spPr>
        <a:xfrm flipV="1">
          <a:off x="4634865" y="9603486"/>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49547</xdr:rowOff>
    </xdr:from>
    <xdr:ext cx="405111" cy="259045"/>
    <xdr:sp macro="" textlink="">
      <xdr:nvSpPr>
        <xdr:cNvPr id="132" name="【体育館・プール】&#10;有形固定資産減価償却率最小値テキスト"/>
        <xdr:cNvSpPr txBox="1"/>
      </xdr:nvSpPr>
      <xdr:spPr>
        <a:xfrm>
          <a:off x="4724400"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6</xdr:col>
      <xdr:colOff>422275</xdr:colOff>
      <xdr:row>63</xdr:row>
      <xdr:rowOff>45720</xdr:rowOff>
    </xdr:from>
    <xdr:to>
      <xdr:col>6</xdr:col>
      <xdr:colOff>600075</xdr:colOff>
      <xdr:row>63</xdr:row>
      <xdr:rowOff>45720</xdr:rowOff>
    </xdr:to>
    <xdr:cxnSp macro="">
      <xdr:nvCxnSpPr>
        <xdr:cNvPr id="133" name="直線コネクタ 132"/>
        <xdr:cNvCxnSpPr/>
      </xdr:nvCxnSpPr>
      <xdr:spPr>
        <a:xfrm>
          <a:off x="4546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120413</xdr:rowOff>
    </xdr:from>
    <xdr:ext cx="405111" cy="259045"/>
    <xdr:sp macro="" textlink="">
      <xdr:nvSpPr>
        <xdr:cNvPr id="134" name="【体育館・プール】&#10;有形固定資産減価償却率最大値テキスト"/>
        <xdr:cNvSpPr txBox="1"/>
      </xdr:nvSpPr>
      <xdr:spPr>
        <a:xfrm>
          <a:off x="4724400" y="9378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a:t>
          </a:r>
          <a:endParaRPr kumimoji="1" lang="ja-JP" altLang="en-US" sz="1000" b="1">
            <a:latin typeface="ＭＳ Ｐゴシック"/>
          </a:endParaRPr>
        </a:p>
      </xdr:txBody>
    </xdr:sp>
    <xdr:clientData/>
  </xdr:oneCellAnchor>
  <xdr:twoCellAnchor>
    <xdr:from>
      <xdr:col>6</xdr:col>
      <xdr:colOff>422275</xdr:colOff>
      <xdr:row>56</xdr:row>
      <xdr:rowOff>2286</xdr:rowOff>
    </xdr:from>
    <xdr:to>
      <xdr:col>6</xdr:col>
      <xdr:colOff>600075</xdr:colOff>
      <xdr:row>56</xdr:row>
      <xdr:rowOff>2286</xdr:rowOff>
    </xdr:to>
    <xdr:cxnSp macro="">
      <xdr:nvCxnSpPr>
        <xdr:cNvPr id="135" name="直線コネクタ 134"/>
        <xdr:cNvCxnSpPr/>
      </xdr:nvCxnSpPr>
      <xdr:spPr>
        <a:xfrm>
          <a:off x="4546600" y="960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97807</xdr:rowOff>
    </xdr:from>
    <xdr:ext cx="405111" cy="259045"/>
    <xdr:sp macro="" textlink="">
      <xdr:nvSpPr>
        <xdr:cNvPr id="136" name="【体育館・プール】&#10;有形固定資産減価償却率平均値テキスト"/>
        <xdr:cNvSpPr txBox="1"/>
      </xdr:nvSpPr>
      <xdr:spPr>
        <a:xfrm>
          <a:off x="4724400" y="1004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52.0</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74930</xdr:rowOff>
    </xdr:from>
    <xdr:to>
      <xdr:col>6</xdr:col>
      <xdr:colOff>561975</xdr:colOff>
      <xdr:row>60</xdr:row>
      <xdr:rowOff>5080</xdr:rowOff>
    </xdr:to>
    <xdr:sp macro="" textlink="">
      <xdr:nvSpPr>
        <xdr:cNvPr id="137" name="フローチャート : 判断 136"/>
        <xdr:cNvSpPr/>
      </xdr:nvSpPr>
      <xdr:spPr>
        <a:xfrm>
          <a:off x="4584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8" name="テキスト ボックス 13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9" name="テキスト ボックス 13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0" name="テキスト ボックス 13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1" name="テキスト ボックス 14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2" name="テキスト ボックス 14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62</xdr:row>
      <xdr:rowOff>61214</xdr:rowOff>
    </xdr:from>
    <xdr:to>
      <xdr:col>6</xdr:col>
      <xdr:colOff>561975</xdr:colOff>
      <xdr:row>62</xdr:row>
      <xdr:rowOff>162814</xdr:rowOff>
    </xdr:to>
    <xdr:sp macro="" textlink="">
      <xdr:nvSpPr>
        <xdr:cNvPr id="143" name="円/楕円 142"/>
        <xdr:cNvSpPr/>
      </xdr:nvSpPr>
      <xdr:spPr>
        <a:xfrm>
          <a:off x="45847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61</xdr:row>
      <xdr:rowOff>147591</xdr:rowOff>
    </xdr:from>
    <xdr:ext cx="405111" cy="259045"/>
    <xdr:sp macro="" textlink="">
      <xdr:nvSpPr>
        <xdr:cNvPr id="144" name="【体育館・プール】&#10;有形固定資産減価償却率該当値テキスト"/>
        <xdr:cNvSpPr txBox="1"/>
      </xdr:nvSpPr>
      <xdr:spPr>
        <a:xfrm>
          <a:off x="4724400" y="10606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5" name="正方形/長方形 144"/>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6" name="正方形/長方形 14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7" name="正方形/長方形 14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8" name="正方形/長方形 14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49" name="正方形/長方形 14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0" name="正方形/長方形 14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1" name="正方形/長方形 15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2" name="正方形/長方形 151"/>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3" name="テキスト ボックス 15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4" name="直線コネクタ 15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5" name="直線コネクタ 15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56" name="テキスト ボックス 15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7" name="直線コネクタ 15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58" name="テキスト ボックス 15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59" name="直線コネクタ 15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0" name="テキスト ボックス 15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1" name="直線コネクタ 16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2" name="テキスト ボックス 16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3" name="直線コネクタ 16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64" name="テキスト ボックス 16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5" name="直線コネクタ 16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6" name="テキスト ボックス 16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7"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19050</xdr:rowOff>
    </xdr:from>
    <xdr:to>
      <xdr:col>15</xdr:col>
      <xdr:colOff>180340</xdr:colOff>
      <xdr:row>62</xdr:row>
      <xdr:rowOff>165735</xdr:rowOff>
    </xdr:to>
    <xdr:cxnSp macro="">
      <xdr:nvCxnSpPr>
        <xdr:cNvPr id="168" name="直線コネクタ 167"/>
        <xdr:cNvCxnSpPr/>
      </xdr:nvCxnSpPr>
      <xdr:spPr>
        <a:xfrm flipV="1">
          <a:off x="10476865" y="9620250"/>
          <a:ext cx="0" cy="1175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169562</xdr:rowOff>
    </xdr:from>
    <xdr:ext cx="469744" cy="259045"/>
    <xdr:sp macro="" textlink="">
      <xdr:nvSpPr>
        <xdr:cNvPr id="169" name="【体育館・プール】&#10;一人当たり面積最小値テキスト"/>
        <xdr:cNvSpPr txBox="1"/>
      </xdr:nvSpPr>
      <xdr:spPr>
        <a:xfrm>
          <a:off x="10566400" y="10799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0.133</a:t>
          </a:r>
          <a:endParaRPr kumimoji="1" lang="ja-JP" altLang="en-US" sz="1000" b="1">
            <a:latin typeface="ＭＳ Ｐゴシック"/>
          </a:endParaRPr>
        </a:p>
      </xdr:txBody>
    </xdr:sp>
    <xdr:clientData/>
  </xdr:oneCellAnchor>
  <xdr:twoCellAnchor>
    <xdr:from>
      <xdr:col>15</xdr:col>
      <xdr:colOff>92075</xdr:colOff>
      <xdr:row>62</xdr:row>
      <xdr:rowOff>165735</xdr:rowOff>
    </xdr:from>
    <xdr:to>
      <xdr:col>15</xdr:col>
      <xdr:colOff>269875</xdr:colOff>
      <xdr:row>62</xdr:row>
      <xdr:rowOff>165735</xdr:rowOff>
    </xdr:to>
    <xdr:cxnSp macro="">
      <xdr:nvCxnSpPr>
        <xdr:cNvPr id="170" name="直線コネクタ 169"/>
        <xdr:cNvCxnSpPr/>
      </xdr:nvCxnSpPr>
      <xdr:spPr>
        <a:xfrm>
          <a:off x="10388600" y="10795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137177</xdr:rowOff>
    </xdr:from>
    <xdr:ext cx="469744" cy="259045"/>
    <xdr:sp macro="" textlink="">
      <xdr:nvSpPr>
        <xdr:cNvPr id="171" name="【体育館・プール】&#10;一人当たり面積最大値テキスト"/>
        <xdr:cNvSpPr txBox="1"/>
      </xdr:nvSpPr>
      <xdr:spPr>
        <a:xfrm>
          <a:off x="10566400" y="939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0.750</a:t>
          </a:r>
          <a:endParaRPr kumimoji="1" lang="ja-JP" altLang="en-US" sz="1000" b="1">
            <a:latin typeface="ＭＳ Ｐゴシック"/>
          </a:endParaRPr>
        </a:p>
      </xdr:txBody>
    </xdr:sp>
    <xdr:clientData/>
  </xdr:oneCellAnchor>
  <xdr:twoCellAnchor>
    <xdr:from>
      <xdr:col>15</xdr:col>
      <xdr:colOff>92075</xdr:colOff>
      <xdr:row>56</xdr:row>
      <xdr:rowOff>19050</xdr:rowOff>
    </xdr:from>
    <xdr:to>
      <xdr:col>15</xdr:col>
      <xdr:colOff>269875</xdr:colOff>
      <xdr:row>56</xdr:row>
      <xdr:rowOff>19050</xdr:rowOff>
    </xdr:to>
    <xdr:cxnSp macro="">
      <xdr:nvCxnSpPr>
        <xdr:cNvPr id="172" name="直線コネクタ 171"/>
        <xdr:cNvCxnSpPr/>
      </xdr:nvCxnSpPr>
      <xdr:spPr>
        <a:xfrm>
          <a:off x="10388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34942</xdr:rowOff>
    </xdr:from>
    <xdr:ext cx="469744" cy="259045"/>
    <xdr:sp macro="" textlink="">
      <xdr:nvSpPr>
        <xdr:cNvPr id="173" name="【体育館・プール】&#10;一人当たり面積平均値テキスト"/>
        <xdr:cNvSpPr txBox="1"/>
      </xdr:nvSpPr>
      <xdr:spPr>
        <a:xfrm>
          <a:off x="10566400" y="99790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0.457</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12065</xdr:rowOff>
    </xdr:from>
    <xdr:to>
      <xdr:col>15</xdr:col>
      <xdr:colOff>231775</xdr:colOff>
      <xdr:row>59</xdr:row>
      <xdr:rowOff>113665</xdr:rowOff>
    </xdr:to>
    <xdr:sp macro="" textlink="">
      <xdr:nvSpPr>
        <xdr:cNvPr id="174" name="フローチャート : 判断 173"/>
        <xdr:cNvSpPr/>
      </xdr:nvSpPr>
      <xdr:spPr>
        <a:xfrm>
          <a:off x="104267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5" name="テキスト ボックス 17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6" name="テキスト ボックス 17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7" name="テキスト ボックス 17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8" name="テキスト ボックス 17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9" name="テキスト ボックス 17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62</xdr:row>
      <xdr:rowOff>101600</xdr:rowOff>
    </xdr:from>
    <xdr:to>
      <xdr:col>15</xdr:col>
      <xdr:colOff>231775</xdr:colOff>
      <xdr:row>63</xdr:row>
      <xdr:rowOff>31750</xdr:rowOff>
    </xdr:to>
    <xdr:sp macro="" textlink="">
      <xdr:nvSpPr>
        <xdr:cNvPr id="180" name="円/楕円 179"/>
        <xdr:cNvSpPr/>
      </xdr:nvSpPr>
      <xdr:spPr>
        <a:xfrm>
          <a:off x="104267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16527</xdr:rowOff>
    </xdr:from>
    <xdr:ext cx="469744" cy="259045"/>
    <xdr:sp macro="" textlink="">
      <xdr:nvSpPr>
        <xdr:cNvPr id="181" name="【体育館・プール】&#10;一人当たり面積該当値テキスト"/>
        <xdr:cNvSpPr txBox="1"/>
      </xdr:nvSpPr>
      <xdr:spPr>
        <a:xfrm>
          <a:off x="10566400" y="1064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0.140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2" name="正方形/長方形 181"/>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3" name="正方形/長方形 18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4" name="正方形/長方形 18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5" name="正方形/長方形 18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6" name="正方形/長方形 18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7" name="正方形/長方形 18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8" name="正方形/長方形 18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89" name="正方形/長方形 188"/>
        <xdr:cNvSpPr/>
      </xdr:nvSpPr>
      <xdr:spPr>
        <a:xfrm>
          <a:off x="762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307975</xdr:colOff>
      <xdr:row>72</xdr:row>
      <xdr:rowOff>101600</xdr:rowOff>
    </xdr:to>
    <xdr:sp macro="" textlink="">
      <xdr:nvSpPr>
        <xdr:cNvPr id="190" name="正方形/長方形 189"/>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91" name="正方形/長方形 19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92" name="正方形/長方形 19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93" name="正方形/長方形 19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94" name="正方形/長方形 19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95" name="正方形/長方形 19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96" name="正方形/長方形 19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197" name="正方形/長方形 196"/>
        <xdr:cNvSpPr/>
      </xdr:nvSpPr>
      <xdr:spPr>
        <a:xfrm>
          <a:off x="6604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638175</xdr:colOff>
      <xdr:row>94</xdr:row>
      <xdr:rowOff>139700</xdr:rowOff>
    </xdr:to>
    <xdr:sp macro="" textlink="">
      <xdr:nvSpPr>
        <xdr:cNvPr id="198" name="正方形/長方形 197"/>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99" name="正方形/長方形 19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0" name="正方形/長方形 19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1" name="正方形/長方形 20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2" name="正方形/長方形 20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3" name="正方形/長方形 20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04" name="正方形/長方形 20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05" name="正方形/長方形 204"/>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06" name="テキスト ボックス 20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07" name="直線コネクタ 20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08" name="テキスト ボックス 207"/>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09" name="直線コネクタ 20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10" name="テキスト ボックス 209"/>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11" name="直線コネクタ 21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12" name="テキスト ボックス 21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13" name="直線コネクタ 21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14" name="テキスト ボックス 21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15" name="直線コネクタ 21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16" name="テキスト ボックス 21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17" name="直線コネクタ 21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18" name="テキスト ボックス 21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19" name="直線コネクタ 21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220" name="テキスト ボックス 219"/>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1" name="直線コネクタ 22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22" name="テキスト ボックス 221"/>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23" name="【市民会館】&#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95794</xdr:rowOff>
    </xdr:from>
    <xdr:to>
      <xdr:col>6</xdr:col>
      <xdr:colOff>510540</xdr:colOff>
      <xdr:row>109</xdr:row>
      <xdr:rowOff>9252</xdr:rowOff>
    </xdr:to>
    <xdr:cxnSp macro="">
      <xdr:nvCxnSpPr>
        <xdr:cNvPr id="224" name="直線コネクタ 223"/>
        <xdr:cNvCxnSpPr/>
      </xdr:nvCxnSpPr>
      <xdr:spPr>
        <a:xfrm flipV="1">
          <a:off x="4634865" y="17240794"/>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109</xdr:row>
      <xdr:rowOff>13079</xdr:rowOff>
    </xdr:from>
    <xdr:ext cx="405111" cy="259045"/>
    <xdr:sp macro="" textlink="">
      <xdr:nvSpPr>
        <xdr:cNvPr id="225" name="【市民会館】&#10;有形固定資産減価償却率最小値テキスト"/>
        <xdr:cNvSpPr txBox="1"/>
      </xdr:nvSpPr>
      <xdr:spPr>
        <a:xfrm>
          <a:off x="4724400" y="18701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6</xdr:col>
      <xdr:colOff>422275</xdr:colOff>
      <xdr:row>109</xdr:row>
      <xdr:rowOff>9252</xdr:rowOff>
    </xdr:from>
    <xdr:to>
      <xdr:col>6</xdr:col>
      <xdr:colOff>600075</xdr:colOff>
      <xdr:row>109</xdr:row>
      <xdr:rowOff>9252</xdr:rowOff>
    </xdr:to>
    <xdr:cxnSp macro="">
      <xdr:nvCxnSpPr>
        <xdr:cNvPr id="226" name="直線コネクタ 225"/>
        <xdr:cNvCxnSpPr/>
      </xdr:nvCxnSpPr>
      <xdr:spPr>
        <a:xfrm>
          <a:off x="4546600" y="18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42471</xdr:rowOff>
    </xdr:from>
    <xdr:ext cx="405111" cy="259045"/>
    <xdr:sp macro="" textlink="">
      <xdr:nvSpPr>
        <xdr:cNvPr id="227" name="【市民会館】&#10;有形固定資産減価償却率最大値テキスト"/>
        <xdr:cNvSpPr txBox="1"/>
      </xdr:nvSpPr>
      <xdr:spPr>
        <a:xfrm>
          <a:off x="4724400" y="17016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a:t>
          </a:r>
          <a:endParaRPr kumimoji="1" lang="ja-JP" altLang="en-US" sz="1000" b="1">
            <a:latin typeface="ＭＳ Ｐゴシック"/>
          </a:endParaRPr>
        </a:p>
      </xdr:txBody>
    </xdr:sp>
    <xdr:clientData/>
  </xdr:oneCellAnchor>
  <xdr:twoCellAnchor>
    <xdr:from>
      <xdr:col>6</xdr:col>
      <xdr:colOff>422275</xdr:colOff>
      <xdr:row>100</xdr:row>
      <xdr:rowOff>95794</xdr:rowOff>
    </xdr:from>
    <xdr:to>
      <xdr:col>6</xdr:col>
      <xdr:colOff>600075</xdr:colOff>
      <xdr:row>100</xdr:row>
      <xdr:rowOff>95794</xdr:rowOff>
    </xdr:to>
    <xdr:cxnSp macro="">
      <xdr:nvCxnSpPr>
        <xdr:cNvPr id="228" name="直線コネクタ 227"/>
        <xdr:cNvCxnSpPr/>
      </xdr:nvCxnSpPr>
      <xdr:spPr>
        <a:xfrm>
          <a:off x="4546600" y="1724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39750</xdr:rowOff>
    </xdr:from>
    <xdr:ext cx="405111" cy="259045"/>
    <xdr:sp macro="" textlink="">
      <xdr:nvSpPr>
        <xdr:cNvPr id="229" name="【市民会館】&#10;有形固定資産減価償却率平均値テキスト"/>
        <xdr:cNvSpPr txBox="1"/>
      </xdr:nvSpPr>
      <xdr:spPr>
        <a:xfrm>
          <a:off x="4724400" y="182134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6</xdr:col>
      <xdr:colOff>460375</xdr:colOff>
      <xdr:row>106</xdr:row>
      <xdr:rowOff>61323</xdr:rowOff>
    </xdr:from>
    <xdr:to>
      <xdr:col>6</xdr:col>
      <xdr:colOff>561975</xdr:colOff>
      <xdr:row>106</xdr:row>
      <xdr:rowOff>162923</xdr:rowOff>
    </xdr:to>
    <xdr:sp macro="" textlink="">
      <xdr:nvSpPr>
        <xdr:cNvPr id="230" name="フローチャート : 判断 229"/>
        <xdr:cNvSpPr/>
      </xdr:nvSpPr>
      <xdr:spPr>
        <a:xfrm>
          <a:off x="45847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31" name="テキスト ボックス 23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32" name="テキスト ボックス 23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33" name="テキスト ボックス 23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34" name="テキスト ボックス 23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35" name="テキスト ボックス 23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105</xdr:row>
      <xdr:rowOff>151130</xdr:rowOff>
    </xdr:from>
    <xdr:to>
      <xdr:col>6</xdr:col>
      <xdr:colOff>561975</xdr:colOff>
      <xdr:row>106</xdr:row>
      <xdr:rowOff>81280</xdr:rowOff>
    </xdr:to>
    <xdr:sp macro="" textlink="">
      <xdr:nvSpPr>
        <xdr:cNvPr id="236" name="円/楕円 235"/>
        <xdr:cNvSpPr/>
      </xdr:nvSpPr>
      <xdr:spPr>
        <a:xfrm>
          <a:off x="45847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105</xdr:row>
      <xdr:rowOff>2557</xdr:rowOff>
    </xdr:from>
    <xdr:ext cx="405111" cy="259045"/>
    <xdr:sp macro="" textlink="">
      <xdr:nvSpPr>
        <xdr:cNvPr id="237" name="【市民会館】&#10;有形固定資産減価償却率該当値テキスト"/>
        <xdr:cNvSpPr txBox="1"/>
      </xdr:nvSpPr>
      <xdr:spPr>
        <a:xfrm>
          <a:off x="4724400" y="18004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45.9</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238" name="正方形/長方形 237"/>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39" name="正方形/長方形 2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40" name="正方形/長方形 2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41" name="正方形/長方形 2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42" name="正方形/長方形 2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43" name="正方形/長方形 2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44" name="正方形/長方形 2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0.141</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45" name="正方形/長方形 244"/>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46" name="テキスト ボックス 2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47" name="直線コネクタ 2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48" name="テキスト ボックス 247"/>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249" name="直線コネクタ 24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250" name="テキスト ボックス 24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251" name="直線コネクタ 25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252" name="テキスト ボックス 25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53" name="直線コネクタ 25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54" name="テキスト ボックス 25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255" name="直線コネクタ 25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256" name="テキスト ボックス 25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257" name="直線コネクタ 25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258" name="テキスト ボックス 25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59" name="直線コネクタ 2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60" name="テキスト ボックス 2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261" name="【市民会館】&#10;一人当たり面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30480</xdr:rowOff>
    </xdr:from>
    <xdr:to>
      <xdr:col>15</xdr:col>
      <xdr:colOff>180340</xdr:colOff>
      <xdr:row>108</xdr:row>
      <xdr:rowOff>49530</xdr:rowOff>
    </xdr:to>
    <xdr:cxnSp macro="">
      <xdr:nvCxnSpPr>
        <xdr:cNvPr id="262" name="直線コネクタ 261"/>
        <xdr:cNvCxnSpPr/>
      </xdr:nvCxnSpPr>
      <xdr:spPr>
        <a:xfrm flipV="1">
          <a:off x="10476865" y="1734693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53357</xdr:rowOff>
    </xdr:from>
    <xdr:ext cx="469744" cy="259045"/>
    <xdr:sp macro="" textlink="">
      <xdr:nvSpPr>
        <xdr:cNvPr id="263" name="【市民会館】&#10;一人当たり面積最小値テキスト"/>
        <xdr:cNvSpPr txBox="1"/>
      </xdr:nvSpPr>
      <xdr:spPr>
        <a:xfrm>
          <a:off x="10566400" y="1856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0.227</a:t>
          </a:r>
          <a:endParaRPr kumimoji="1" lang="ja-JP" altLang="en-US" sz="1000" b="1">
            <a:latin typeface="ＭＳ Ｐゴシック"/>
          </a:endParaRPr>
        </a:p>
      </xdr:txBody>
    </xdr:sp>
    <xdr:clientData/>
  </xdr:oneCellAnchor>
  <xdr:twoCellAnchor>
    <xdr:from>
      <xdr:col>15</xdr:col>
      <xdr:colOff>92075</xdr:colOff>
      <xdr:row>108</xdr:row>
      <xdr:rowOff>49530</xdr:rowOff>
    </xdr:from>
    <xdr:to>
      <xdr:col>15</xdr:col>
      <xdr:colOff>269875</xdr:colOff>
      <xdr:row>108</xdr:row>
      <xdr:rowOff>49530</xdr:rowOff>
    </xdr:to>
    <xdr:cxnSp macro="">
      <xdr:nvCxnSpPr>
        <xdr:cNvPr id="264" name="直線コネクタ 263"/>
        <xdr:cNvCxnSpPr/>
      </xdr:nvCxnSpPr>
      <xdr:spPr>
        <a:xfrm>
          <a:off x="10388600" y="1856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148607</xdr:rowOff>
    </xdr:from>
    <xdr:ext cx="469744" cy="259045"/>
    <xdr:sp macro="" textlink="">
      <xdr:nvSpPr>
        <xdr:cNvPr id="265" name="【市民会館】&#10;一人当たり面積最大値テキスト"/>
        <xdr:cNvSpPr txBox="1"/>
      </xdr:nvSpPr>
      <xdr:spPr>
        <a:xfrm>
          <a:off x="10566400" y="1712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0.547</a:t>
          </a:r>
          <a:endParaRPr kumimoji="1" lang="ja-JP" altLang="en-US" sz="1000" b="1">
            <a:latin typeface="ＭＳ Ｐゴシック"/>
          </a:endParaRPr>
        </a:p>
      </xdr:txBody>
    </xdr:sp>
    <xdr:clientData/>
  </xdr:oneCellAnchor>
  <xdr:twoCellAnchor>
    <xdr:from>
      <xdr:col>15</xdr:col>
      <xdr:colOff>92075</xdr:colOff>
      <xdr:row>101</xdr:row>
      <xdr:rowOff>30480</xdr:rowOff>
    </xdr:from>
    <xdr:to>
      <xdr:col>15</xdr:col>
      <xdr:colOff>269875</xdr:colOff>
      <xdr:row>101</xdr:row>
      <xdr:rowOff>30480</xdr:rowOff>
    </xdr:to>
    <xdr:cxnSp macro="">
      <xdr:nvCxnSpPr>
        <xdr:cNvPr id="266" name="直線コネクタ 265"/>
        <xdr:cNvCxnSpPr/>
      </xdr:nvCxnSpPr>
      <xdr:spPr>
        <a:xfrm>
          <a:off x="10388600" y="1734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166388</xdr:rowOff>
    </xdr:from>
    <xdr:ext cx="469744" cy="259045"/>
    <xdr:sp macro="" textlink="">
      <xdr:nvSpPr>
        <xdr:cNvPr id="267" name="【市民会館】&#10;一人当たり面積平均値テキスト"/>
        <xdr:cNvSpPr txBox="1"/>
      </xdr:nvSpPr>
      <xdr:spPr>
        <a:xfrm>
          <a:off x="10566400" y="17997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0.324</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143511</xdr:rowOff>
    </xdr:from>
    <xdr:to>
      <xdr:col>15</xdr:col>
      <xdr:colOff>231775</xdr:colOff>
      <xdr:row>106</xdr:row>
      <xdr:rowOff>73661</xdr:rowOff>
    </xdr:to>
    <xdr:sp macro="" textlink="">
      <xdr:nvSpPr>
        <xdr:cNvPr id="268" name="フローチャート : 判断 267"/>
        <xdr:cNvSpPr/>
      </xdr:nvSpPr>
      <xdr:spPr>
        <a:xfrm>
          <a:off x="104267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269" name="テキスト ボックス 26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70" name="テキスト ボックス 26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71" name="テキスト ボックス 27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72" name="テキスト ボックス 27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73" name="テキスト ボックス 27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107</xdr:row>
      <xdr:rowOff>170180</xdr:rowOff>
    </xdr:from>
    <xdr:to>
      <xdr:col>15</xdr:col>
      <xdr:colOff>231775</xdr:colOff>
      <xdr:row>108</xdr:row>
      <xdr:rowOff>100330</xdr:rowOff>
    </xdr:to>
    <xdr:sp macro="" textlink="">
      <xdr:nvSpPr>
        <xdr:cNvPr id="274" name="円/楕円 273"/>
        <xdr:cNvSpPr/>
      </xdr:nvSpPr>
      <xdr:spPr>
        <a:xfrm>
          <a:off x="10426700" y="1851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107</xdr:row>
      <xdr:rowOff>85107</xdr:rowOff>
    </xdr:from>
    <xdr:ext cx="469744" cy="259045"/>
    <xdr:sp macro="" textlink="">
      <xdr:nvSpPr>
        <xdr:cNvPr id="275" name="【市民会館】&#10;一人当たり面積該当値テキスト"/>
        <xdr:cNvSpPr txBox="1"/>
      </xdr:nvSpPr>
      <xdr:spPr>
        <a:xfrm>
          <a:off x="10566400" y="1843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0.227</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276" name="正方形/長方形 275"/>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7" name="正方形/長方形 2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8" name="正方形/長方形 2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9" name="正方形/長方形 2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0" name="正方形/長方形 2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1" name="正方形/長方形 2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2" name="正方形/長方形 2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83" name="正方形/長方形 282"/>
        <xdr:cNvSpPr/>
      </xdr:nvSpPr>
      <xdr:spPr>
        <a:xfrm>
          <a:off x="12446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314325</xdr:colOff>
      <xdr:row>28</xdr:row>
      <xdr:rowOff>25400</xdr:rowOff>
    </xdr:to>
    <xdr:sp macro="" textlink="">
      <xdr:nvSpPr>
        <xdr:cNvPr id="284" name="正方形/長方形 283"/>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85" name="正方形/長方形 28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86" name="正方形/長方形 28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87" name="正方形/長方形 28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88" name="正方形/長方形 28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89" name="正方形/長方形 28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90" name="正方形/長方形 28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24,091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291" name="正方形/長方形 290"/>
        <xdr:cNvSpPr/>
      </xdr:nvSpPr>
      <xdr:spPr>
        <a:xfrm>
          <a:off x="18288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644525</xdr:colOff>
      <xdr:row>50</xdr:row>
      <xdr:rowOff>63500</xdr:rowOff>
    </xdr:to>
    <xdr:sp macro="" textlink="">
      <xdr:nvSpPr>
        <xdr:cNvPr id="292" name="正方形/長方形 291"/>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93" name="正方形/長方形 29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94" name="正方形/長方形 29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95" name="正方形/長方形 29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96" name="正方形/長方形 29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97" name="正方形/長方形 29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98" name="正方形/長方形 29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299" name="正方形/長方形 298"/>
        <xdr:cNvSpPr/>
      </xdr:nvSpPr>
      <xdr:spPr>
        <a:xfrm>
          <a:off x="12446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314325</xdr:colOff>
      <xdr:row>50</xdr:row>
      <xdr:rowOff>63500</xdr:rowOff>
    </xdr:to>
    <xdr:sp macro="" textlink="">
      <xdr:nvSpPr>
        <xdr:cNvPr id="300" name="正方形/長方形 299"/>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01" name="正方形/長方形 3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02" name="正方形/長方形 3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03" name="正方形/長方形 3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04" name="正方形/長方形 3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05" name="正方形/長方形 3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06" name="正方形/長方形 3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07" name="正方形/長方形 306"/>
        <xdr:cNvSpPr/>
      </xdr:nvSpPr>
      <xdr:spPr>
        <a:xfrm>
          <a:off x="18288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644525</xdr:colOff>
      <xdr:row>72</xdr:row>
      <xdr:rowOff>101600</xdr:rowOff>
    </xdr:to>
    <xdr:sp macro="" textlink="">
      <xdr:nvSpPr>
        <xdr:cNvPr id="308" name="正方形/長方形 307"/>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09" name="正方形/長方形 30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10" name="正方形/長方形 30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11" name="正方形/長方形 31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12" name="正方形/長方形 31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13" name="正方形/長方形 31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14" name="正方形/長方形 31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315" name="正方形/長方形 314"/>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16" name="テキスト ボックス 31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17" name="直線コネクタ 31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318" name="テキスト ボックス 31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319" name="直線コネクタ 31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320" name="テキスト ボックス 31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21" name="直線コネクタ 32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22" name="テキスト ボックス 32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23" name="直線コネクタ 32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24" name="テキスト ボックス 32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25" name="直線コネクタ 32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326" name="テキスト ボックス 32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327" name="直線コネクタ 32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328" name="テキスト ボックス 32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29" name="直線コネクタ 32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30" name="テキスト ボックス 32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331" name="【消防施設】&#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158114</xdr:rowOff>
    </xdr:from>
    <xdr:to>
      <xdr:col>23</xdr:col>
      <xdr:colOff>516889</xdr:colOff>
      <xdr:row>85</xdr:row>
      <xdr:rowOff>129539</xdr:rowOff>
    </xdr:to>
    <xdr:cxnSp macro="">
      <xdr:nvCxnSpPr>
        <xdr:cNvPr id="332" name="直線コネクタ 331"/>
        <xdr:cNvCxnSpPr/>
      </xdr:nvCxnSpPr>
      <xdr:spPr>
        <a:xfrm flipV="1">
          <a:off x="16318864" y="13531214"/>
          <a:ext cx="0" cy="117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133366</xdr:rowOff>
    </xdr:from>
    <xdr:ext cx="405111" cy="259045"/>
    <xdr:sp macro="" textlink="">
      <xdr:nvSpPr>
        <xdr:cNvPr id="333" name="【消防施設】&#10;有形固定資産減価償却率最小値テキスト"/>
        <xdr:cNvSpPr txBox="1"/>
      </xdr:nvSpPr>
      <xdr:spPr>
        <a:xfrm>
          <a:off x="164084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428625</xdr:colOff>
      <xdr:row>85</xdr:row>
      <xdr:rowOff>129539</xdr:rowOff>
    </xdr:from>
    <xdr:to>
      <xdr:col>23</xdr:col>
      <xdr:colOff>606425</xdr:colOff>
      <xdr:row>85</xdr:row>
      <xdr:rowOff>129539</xdr:rowOff>
    </xdr:to>
    <xdr:cxnSp macro="">
      <xdr:nvCxnSpPr>
        <xdr:cNvPr id="334" name="直線コネクタ 333"/>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104791</xdr:rowOff>
    </xdr:from>
    <xdr:ext cx="405111" cy="259045"/>
    <xdr:sp macro="" textlink="">
      <xdr:nvSpPr>
        <xdr:cNvPr id="335" name="【消防施設】&#10;有形固定資産減価償却率最大値テキスト"/>
        <xdr:cNvSpPr txBox="1"/>
      </xdr:nvSpPr>
      <xdr:spPr>
        <a:xfrm>
          <a:off x="16408400" y="13306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a:t>
          </a:r>
          <a:endParaRPr kumimoji="1" lang="ja-JP" altLang="en-US" sz="1000" b="1">
            <a:latin typeface="ＭＳ Ｐゴシック"/>
          </a:endParaRPr>
        </a:p>
      </xdr:txBody>
    </xdr:sp>
    <xdr:clientData/>
  </xdr:oneCellAnchor>
  <xdr:twoCellAnchor>
    <xdr:from>
      <xdr:col>23</xdr:col>
      <xdr:colOff>428625</xdr:colOff>
      <xdr:row>78</xdr:row>
      <xdr:rowOff>158114</xdr:rowOff>
    </xdr:from>
    <xdr:to>
      <xdr:col>23</xdr:col>
      <xdr:colOff>606425</xdr:colOff>
      <xdr:row>78</xdr:row>
      <xdr:rowOff>158114</xdr:rowOff>
    </xdr:to>
    <xdr:cxnSp macro="">
      <xdr:nvCxnSpPr>
        <xdr:cNvPr id="336" name="直線コネクタ 335"/>
        <xdr:cNvCxnSpPr/>
      </xdr:nvCxnSpPr>
      <xdr:spPr>
        <a:xfrm>
          <a:off x="16230600" y="1353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17163</xdr:rowOff>
    </xdr:from>
    <xdr:ext cx="405111" cy="259045"/>
    <xdr:sp macro="" textlink="">
      <xdr:nvSpPr>
        <xdr:cNvPr id="337" name="【消防施設】&#10;有形固定資産減価償却率平均値テキスト"/>
        <xdr:cNvSpPr txBox="1"/>
      </xdr:nvSpPr>
      <xdr:spPr>
        <a:xfrm>
          <a:off x="16408400" y="140760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57.3</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38736</xdr:rowOff>
    </xdr:from>
    <xdr:to>
      <xdr:col>23</xdr:col>
      <xdr:colOff>568325</xdr:colOff>
      <xdr:row>82</xdr:row>
      <xdr:rowOff>140336</xdr:rowOff>
    </xdr:to>
    <xdr:sp macro="" textlink="">
      <xdr:nvSpPr>
        <xdr:cNvPr id="338" name="フローチャート : 判断 337"/>
        <xdr:cNvSpPr/>
      </xdr:nvSpPr>
      <xdr:spPr>
        <a:xfrm>
          <a:off x="16268700" y="140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339" name="テキスト ボックス 33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40" name="テキスト ボックス 33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41" name="テキスト ボックス 34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42" name="テキスト ボックス 34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43" name="テキスト ボックス 34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107314</xdr:rowOff>
    </xdr:from>
    <xdr:to>
      <xdr:col>23</xdr:col>
      <xdr:colOff>568325</xdr:colOff>
      <xdr:row>79</xdr:row>
      <xdr:rowOff>37464</xdr:rowOff>
    </xdr:to>
    <xdr:sp macro="" textlink="">
      <xdr:nvSpPr>
        <xdr:cNvPr id="344" name="円/楕円 343"/>
        <xdr:cNvSpPr/>
      </xdr:nvSpPr>
      <xdr:spPr>
        <a:xfrm>
          <a:off x="16268700" y="1348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78</xdr:row>
      <xdr:rowOff>60341</xdr:rowOff>
    </xdr:from>
    <xdr:ext cx="405111" cy="259045"/>
    <xdr:sp macro="" textlink="">
      <xdr:nvSpPr>
        <xdr:cNvPr id="345" name="【消防施設】&#10;有形固定資産減価償却率該当値テキスト"/>
        <xdr:cNvSpPr txBox="1"/>
      </xdr:nvSpPr>
      <xdr:spPr>
        <a:xfrm>
          <a:off x="16408400" y="13433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346" name="正方形/長方形 345"/>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47" name="正方形/長方形 34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48" name="正方形/長方形 34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49" name="正方形/長方形 34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50" name="正方形/長方形 34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51" name="正方形/長方形 35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52" name="正方形/長方形 35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353" name="正方形/長方形 352"/>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54" name="テキスト ボックス 35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55" name="直線コネクタ 35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356" name="テキスト ボックス 355"/>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357" name="直線コネクタ 35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358" name="テキスト ボックス 35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359" name="直線コネクタ 35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360" name="テキスト ボックス 35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361" name="直線コネクタ 36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362" name="テキスト ボックス 36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363" name="直線コネクタ 36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364" name="テキスト ボックス 36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365" name="直線コネクタ 36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366" name="テキスト ボックス 36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67" name="直線コネクタ 36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68" name="テキスト ボックス 36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369" name="【消防施設】&#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82550</xdr:rowOff>
    </xdr:from>
    <xdr:to>
      <xdr:col>32</xdr:col>
      <xdr:colOff>186689</xdr:colOff>
      <xdr:row>85</xdr:row>
      <xdr:rowOff>133350</xdr:rowOff>
    </xdr:to>
    <xdr:cxnSp macro="">
      <xdr:nvCxnSpPr>
        <xdr:cNvPr id="370" name="直線コネクタ 369"/>
        <xdr:cNvCxnSpPr/>
      </xdr:nvCxnSpPr>
      <xdr:spPr>
        <a:xfrm flipV="1">
          <a:off x="22160864" y="13284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137177</xdr:rowOff>
    </xdr:from>
    <xdr:ext cx="469744" cy="259045"/>
    <xdr:sp macro="" textlink="">
      <xdr:nvSpPr>
        <xdr:cNvPr id="371" name="【消防施設】&#10;一人当たり面積最小値テキスト"/>
        <xdr:cNvSpPr txBox="1"/>
      </xdr:nvSpPr>
      <xdr:spPr>
        <a:xfrm>
          <a:off x="222504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0.042</a:t>
          </a:r>
          <a:endParaRPr kumimoji="1" lang="ja-JP" altLang="en-US" sz="1000" b="1">
            <a:latin typeface="ＭＳ Ｐゴシック"/>
          </a:endParaRPr>
        </a:p>
      </xdr:txBody>
    </xdr:sp>
    <xdr:clientData/>
  </xdr:oneCellAnchor>
  <xdr:twoCellAnchor>
    <xdr:from>
      <xdr:col>32</xdr:col>
      <xdr:colOff>98425</xdr:colOff>
      <xdr:row>85</xdr:row>
      <xdr:rowOff>133350</xdr:rowOff>
    </xdr:from>
    <xdr:to>
      <xdr:col>32</xdr:col>
      <xdr:colOff>276225</xdr:colOff>
      <xdr:row>85</xdr:row>
      <xdr:rowOff>133350</xdr:rowOff>
    </xdr:to>
    <xdr:cxnSp macro="">
      <xdr:nvCxnSpPr>
        <xdr:cNvPr id="372" name="直線コネクタ 371"/>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29227</xdr:rowOff>
    </xdr:from>
    <xdr:ext cx="469744" cy="259045"/>
    <xdr:sp macro="" textlink="">
      <xdr:nvSpPr>
        <xdr:cNvPr id="373" name="【消防施設】&#10;一人当たり面積最大値テキスト"/>
        <xdr:cNvSpPr txBox="1"/>
      </xdr:nvSpPr>
      <xdr:spPr>
        <a:xfrm>
          <a:off x="22250400"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0.154</a:t>
          </a:r>
          <a:endParaRPr kumimoji="1" lang="ja-JP" altLang="en-US" sz="1000" b="1">
            <a:latin typeface="ＭＳ Ｐゴシック"/>
          </a:endParaRPr>
        </a:p>
      </xdr:txBody>
    </xdr:sp>
    <xdr:clientData/>
  </xdr:oneCellAnchor>
  <xdr:twoCellAnchor>
    <xdr:from>
      <xdr:col>32</xdr:col>
      <xdr:colOff>98425</xdr:colOff>
      <xdr:row>77</xdr:row>
      <xdr:rowOff>82550</xdr:rowOff>
    </xdr:from>
    <xdr:to>
      <xdr:col>32</xdr:col>
      <xdr:colOff>276225</xdr:colOff>
      <xdr:row>77</xdr:row>
      <xdr:rowOff>82550</xdr:rowOff>
    </xdr:to>
    <xdr:cxnSp macro="">
      <xdr:nvCxnSpPr>
        <xdr:cNvPr id="374" name="直線コネクタ 373"/>
        <xdr:cNvCxnSpPr/>
      </xdr:nvCxnSpPr>
      <xdr:spPr>
        <a:xfrm>
          <a:off x="22072600" y="1328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10177</xdr:rowOff>
    </xdr:from>
    <xdr:ext cx="469744" cy="259045"/>
    <xdr:sp macro="" textlink="">
      <xdr:nvSpPr>
        <xdr:cNvPr id="375" name="【消防施設】&#10;一人当たり面積平均値テキスト"/>
        <xdr:cNvSpPr txBox="1"/>
      </xdr:nvSpPr>
      <xdr:spPr>
        <a:xfrm>
          <a:off x="22250400" y="1389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0.090</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158750</xdr:rowOff>
    </xdr:from>
    <xdr:to>
      <xdr:col>32</xdr:col>
      <xdr:colOff>238125</xdr:colOff>
      <xdr:row>82</xdr:row>
      <xdr:rowOff>88900</xdr:rowOff>
    </xdr:to>
    <xdr:sp macro="" textlink="">
      <xdr:nvSpPr>
        <xdr:cNvPr id="376" name="フローチャート : 判断 375"/>
        <xdr:cNvSpPr/>
      </xdr:nvSpPr>
      <xdr:spPr>
        <a:xfrm>
          <a:off x="22110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377" name="テキスト ボックス 37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78" name="テキスト ボックス 37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79" name="テキスト ボックス 37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80" name="テキスト ボックス 37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81" name="テキスト ボックス 38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83</xdr:row>
      <xdr:rowOff>69850</xdr:rowOff>
    </xdr:from>
    <xdr:to>
      <xdr:col>32</xdr:col>
      <xdr:colOff>238125</xdr:colOff>
      <xdr:row>84</xdr:row>
      <xdr:rowOff>0</xdr:rowOff>
    </xdr:to>
    <xdr:sp macro="" textlink="">
      <xdr:nvSpPr>
        <xdr:cNvPr id="382" name="円/楕円 381"/>
        <xdr:cNvSpPr/>
      </xdr:nvSpPr>
      <xdr:spPr>
        <a:xfrm>
          <a:off x="22110700" y="1430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83</xdr:row>
      <xdr:rowOff>48277</xdr:rowOff>
    </xdr:from>
    <xdr:ext cx="469744" cy="259045"/>
    <xdr:sp macro="" textlink="">
      <xdr:nvSpPr>
        <xdr:cNvPr id="383" name="【消防施設】&#10;一人当たり面積該当値テキスト"/>
        <xdr:cNvSpPr txBox="1"/>
      </xdr:nvSpPr>
      <xdr:spPr>
        <a:xfrm>
          <a:off x="22250400"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384" name="正方形/長方形 383"/>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85" name="正方形/長方形 38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86" name="正方形/長方形 38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87" name="正方形/長方形 38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88" name="正方形/長方形 38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89" name="正方形/長方形 38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90" name="正方形/長方形 38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391" name="正方形/長方形 390"/>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92" name="テキスト ボックス 39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93" name="直線コネクタ 39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394" name="テキスト ボックス 39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395" name="直線コネクタ 39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396" name="テキスト ボックス 39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397" name="直線コネクタ 39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398" name="テキスト ボックス 39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399" name="直線コネクタ 39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00" name="テキスト ボックス 39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01" name="直線コネクタ 40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402" name="テキスト ボックス 401"/>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03" name="直線コネクタ 40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404" name="テキスト ボックス 403"/>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405"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23622</xdr:rowOff>
    </xdr:from>
    <xdr:to>
      <xdr:col>23</xdr:col>
      <xdr:colOff>516889</xdr:colOff>
      <xdr:row>107</xdr:row>
      <xdr:rowOff>96774</xdr:rowOff>
    </xdr:to>
    <xdr:cxnSp macro="">
      <xdr:nvCxnSpPr>
        <xdr:cNvPr id="406" name="直線コネクタ 405"/>
        <xdr:cNvCxnSpPr/>
      </xdr:nvCxnSpPr>
      <xdr:spPr>
        <a:xfrm flipV="1">
          <a:off x="16318864" y="17340072"/>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100601</xdr:rowOff>
    </xdr:from>
    <xdr:ext cx="405111" cy="259045"/>
    <xdr:sp macro="" textlink="">
      <xdr:nvSpPr>
        <xdr:cNvPr id="407" name="【庁舎】&#10;有形固定資産減価償却率最小値テキスト"/>
        <xdr:cNvSpPr txBox="1"/>
      </xdr:nvSpPr>
      <xdr:spPr>
        <a:xfrm>
          <a:off x="16408400" y="1844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53.3</a:t>
          </a:r>
          <a:endParaRPr kumimoji="1" lang="ja-JP" altLang="en-US" sz="1000" b="1">
            <a:latin typeface="ＭＳ Ｐゴシック"/>
          </a:endParaRPr>
        </a:p>
      </xdr:txBody>
    </xdr:sp>
    <xdr:clientData/>
  </xdr:oneCellAnchor>
  <xdr:twoCellAnchor>
    <xdr:from>
      <xdr:col>23</xdr:col>
      <xdr:colOff>428625</xdr:colOff>
      <xdr:row>107</xdr:row>
      <xdr:rowOff>96774</xdr:rowOff>
    </xdr:from>
    <xdr:to>
      <xdr:col>23</xdr:col>
      <xdr:colOff>606425</xdr:colOff>
      <xdr:row>107</xdr:row>
      <xdr:rowOff>96774</xdr:rowOff>
    </xdr:to>
    <xdr:cxnSp macro="">
      <xdr:nvCxnSpPr>
        <xdr:cNvPr id="408" name="直線コネクタ 407"/>
        <xdr:cNvCxnSpPr/>
      </xdr:nvCxnSpPr>
      <xdr:spPr>
        <a:xfrm>
          <a:off x="16230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141749</xdr:rowOff>
    </xdr:from>
    <xdr:ext cx="405111" cy="259045"/>
    <xdr:sp macro="" textlink="">
      <xdr:nvSpPr>
        <xdr:cNvPr id="409" name="【庁舎】&#10;有形固定資産減価償却率最大値テキスト"/>
        <xdr:cNvSpPr txBox="1"/>
      </xdr:nvSpPr>
      <xdr:spPr>
        <a:xfrm>
          <a:off x="16408400" y="17115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77.4</a:t>
          </a:r>
          <a:endParaRPr kumimoji="1" lang="ja-JP" altLang="en-US" sz="1000" b="1">
            <a:latin typeface="ＭＳ Ｐゴシック"/>
          </a:endParaRPr>
        </a:p>
      </xdr:txBody>
    </xdr:sp>
    <xdr:clientData/>
  </xdr:oneCellAnchor>
  <xdr:twoCellAnchor>
    <xdr:from>
      <xdr:col>23</xdr:col>
      <xdr:colOff>428625</xdr:colOff>
      <xdr:row>101</xdr:row>
      <xdr:rowOff>23622</xdr:rowOff>
    </xdr:from>
    <xdr:to>
      <xdr:col>23</xdr:col>
      <xdr:colOff>606425</xdr:colOff>
      <xdr:row>101</xdr:row>
      <xdr:rowOff>23622</xdr:rowOff>
    </xdr:to>
    <xdr:cxnSp macro="">
      <xdr:nvCxnSpPr>
        <xdr:cNvPr id="410" name="直線コネクタ 409"/>
        <xdr:cNvCxnSpPr/>
      </xdr:nvCxnSpPr>
      <xdr:spPr>
        <a:xfrm>
          <a:off x="16230600" y="1734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87140</xdr:rowOff>
    </xdr:from>
    <xdr:ext cx="405111" cy="259045"/>
    <xdr:sp macro="" textlink="">
      <xdr:nvSpPr>
        <xdr:cNvPr id="411" name="【庁舎】&#10;有形固定資産減価償却率平均値テキスト"/>
        <xdr:cNvSpPr txBox="1"/>
      </xdr:nvSpPr>
      <xdr:spPr>
        <a:xfrm>
          <a:off x="16408400" y="17917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64263</xdr:rowOff>
    </xdr:from>
    <xdr:to>
      <xdr:col>23</xdr:col>
      <xdr:colOff>568325</xdr:colOff>
      <xdr:row>105</xdr:row>
      <xdr:rowOff>165863</xdr:rowOff>
    </xdr:to>
    <xdr:sp macro="" textlink="">
      <xdr:nvSpPr>
        <xdr:cNvPr id="412" name="フローチャート : 判断 411"/>
        <xdr:cNvSpPr/>
      </xdr:nvSpPr>
      <xdr:spPr>
        <a:xfrm>
          <a:off x="16268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13" name="テキスト ボックス 41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14" name="テキスト ボックス 41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15" name="テキスト ボックス 41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16" name="テキスト ボックス 41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17" name="テキスト ボックス 41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105</xdr:row>
      <xdr:rowOff>109982</xdr:rowOff>
    </xdr:from>
    <xdr:to>
      <xdr:col>23</xdr:col>
      <xdr:colOff>568325</xdr:colOff>
      <xdr:row>106</xdr:row>
      <xdr:rowOff>40132</xdr:rowOff>
    </xdr:to>
    <xdr:sp macro="" textlink="">
      <xdr:nvSpPr>
        <xdr:cNvPr id="418" name="円/楕円 417"/>
        <xdr:cNvSpPr/>
      </xdr:nvSpPr>
      <xdr:spPr>
        <a:xfrm>
          <a:off x="16268700" y="1811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105</xdr:row>
      <xdr:rowOff>88409</xdr:rowOff>
    </xdr:from>
    <xdr:ext cx="405111" cy="259045"/>
    <xdr:sp macro="" textlink="">
      <xdr:nvSpPr>
        <xdr:cNvPr id="419" name="【庁舎】&#10;有形固定資産減価償却率該当値テキスト"/>
        <xdr:cNvSpPr txBox="1"/>
      </xdr:nvSpPr>
      <xdr:spPr>
        <a:xfrm>
          <a:off x="16408400" y="1809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20" name="正方形/長方形 419"/>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21" name="正方形/長方形 42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22" name="正方形/長方形 42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23" name="正方形/長方形 42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24" name="正方形/長方形 42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25" name="正方形/長方形 42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26" name="正方形/長方形 42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27" name="正方形/長方形 426"/>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28" name="テキスト ボックス 42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29" name="直線コネクタ 42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30" name="テキスト ボックス 42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76200</xdr:rowOff>
    </xdr:from>
    <xdr:to>
      <xdr:col>33</xdr:col>
      <xdr:colOff>314325</xdr:colOff>
      <xdr:row>109</xdr:row>
      <xdr:rowOff>76200</xdr:rowOff>
    </xdr:to>
    <xdr:cxnSp macro="">
      <xdr:nvCxnSpPr>
        <xdr:cNvPr id="431" name="直線コネクタ 430"/>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105427</xdr:rowOff>
    </xdr:from>
    <xdr:ext cx="467179" cy="259045"/>
    <xdr:sp macro="" textlink="">
      <xdr:nvSpPr>
        <xdr:cNvPr id="432" name="テキスト ボックス 431"/>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133350</xdr:rowOff>
    </xdr:from>
    <xdr:to>
      <xdr:col>33</xdr:col>
      <xdr:colOff>314325</xdr:colOff>
      <xdr:row>107</xdr:row>
      <xdr:rowOff>133350</xdr:rowOff>
    </xdr:to>
    <xdr:cxnSp macro="">
      <xdr:nvCxnSpPr>
        <xdr:cNvPr id="433" name="直線コネクタ 432"/>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162577</xdr:rowOff>
    </xdr:from>
    <xdr:ext cx="467179" cy="259045"/>
    <xdr:sp macro="" textlink="">
      <xdr:nvSpPr>
        <xdr:cNvPr id="434" name="テキスト ボックス 433"/>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19050</xdr:rowOff>
    </xdr:from>
    <xdr:to>
      <xdr:col>33</xdr:col>
      <xdr:colOff>314325</xdr:colOff>
      <xdr:row>106</xdr:row>
      <xdr:rowOff>19050</xdr:rowOff>
    </xdr:to>
    <xdr:cxnSp macro="">
      <xdr:nvCxnSpPr>
        <xdr:cNvPr id="435" name="直線コネクタ 434"/>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48277</xdr:rowOff>
    </xdr:from>
    <xdr:ext cx="467179" cy="259045"/>
    <xdr:sp macro="" textlink="">
      <xdr:nvSpPr>
        <xdr:cNvPr id="436" name="テキスト ボックス 435"/>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37" name="直線コネクタ 43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38" name="テキスト ボックス 43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102</xdr:row>
      <xdr:rowOff>133350</xdr:rowOff>
    </xdr:from>
    <xdr:to>
      <xdr:col>33</xdr:col>
      <xdr:colOff>314325</xdr:colOff>
      <xdr:row>102</xdr:row>
      <xdr:rowOff>133350</xdr:rowOff>
    </xdr:to>
    <xdr:cxnSp macro="">
      <xdr:nvCxnSpPr>
        <xdr:cNvPr id="439" name="直線コネクタ 438"/>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162577</xdr:rowOff>
    </xdr:from>
    <xdr:ext cx="467179" cy="259045"/>
    <xdr:sp macro="" textlink="">
      <xdr:nvSpPr>
        <xdr:cNvPr id="440" name="テキスト ボックス 439"/>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101</xdr:row>
      <xdr:rowOff>19050</xdr:rowOff>
    </xdr:from>
    <xdr:to>
      <xdr:col>33</xdr:col>
      <xdr:colOff>314325</xdr:colOff>
      <xdr:row>101</xdr:row>
      <xdr:rowOff>19050</xdr:rowOff>
    </xdr:to>
    <xdr:cxnSp macro="">
      <xdr:nvCxnSpPr>
        <xdr:cNvPr id="441" name="直線コネクタ 440"/>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48277</xdr:rowOff>
    </xdr:from>
    <xdr:ext cx="467179" cy="259045"/>
    <xdr:sp macro="" textlink="">
      <xdr:nvSpPr>
        <xdr:cNvPr id="442" name="テキスト ボックス 441"/>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99</xdr:row>
      <xdr:rowOff>76200</xdr:rowOff>
    </xdr:from>
    <xdr:to>
      <xdr:col>33</xdr:col>
      <xdr:colOff>314325</xdr:colOff>
      <xdr:row>99</xdr:row>
      <xdr:rowOff>76200</xdr:rowOff>
    </xdr:to>
    <xdr:cxnSp macro="">
      <xdr:nvCxnSpPr>
        <xdr:cNvPr id="443" name="直線コネクタ 442"/>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105427</xdr:rowOff>
    </xdr:from>
    <xdr:ext cx="467179" cy="259045"/>
    <xdr:sp macro="" textlink="">
      <xdr:nvSpPr>
        <xdr:cNvPr id="444" name="テキスト ボックス 443"/>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45" name="直線コネクタ 44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46" name="テキスト ボックス 44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447"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87630</xdr:rowOff>
    </xdr:from>
    <xdr:to>
      <xdr:col>32</xdr:col>
      <xdr:colOff>186689</xdr:colOff>
      <xdr:row>108</xdr:row>
      <xdr:rowOff>101918</xdr:rowOff>
    </xdr:to>
    <xdr:cxnSp macro="">
      <xdr:nvCxnSpPr>
        <xdr:cNvPr id="448" name="直線コネクタ 447"/>
        <xdr:cNvCxnSpPr/>
      </xdr:nvCxnSpPr>
      <xdr:spPr>
        <a:xfrm flipV="1">
          <a:off x="22160864" y="17232630"/>
          <a:ext cx="0" cy="138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105745</xdr:rowOff>
    </xdr:from>
    <xdr:ext cx="469744" cy="259045"/>
    <xdr:sp macro="" textlink="">
      <xdr:nvSpPr>
        <xdr:cNvPr id="449" name="【庁舎】&#10;一人当たり面積最小値テキスト"/>
        <xdr:cNvSpPr txBox="1"/>
      </xdr:nvSpPr>
      <xdr:spPr>
        <a:xfrm>
          <a:off x="22250400" y="18622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0.151</a:t>
          </a:r>
          <a:endParaRPr kumimoji="1" lang="ja-JP" altLang="en-US" sz="1000" b="1">
            <a:latin typeface="ＭＳ Ｐゴシック"/>
          </a:endParaRPr>
        </a:p>
      </xdr:txBody>
    </xdr:sp>
    <xdr:clientData/>
  </xdr:oneCellAnchor>
  <xdr:twoCellAnchor>
    <xdr:from>
      <xdr:col>32</xdr:col>
      <xdr:colOff>98425</xdr:colOff>
      <xdr:row>108</xdr:row>
      <xdr:rowOff>101918</xdr:rowOff>
    </xdr:from>
    <xdr:to>
      <xdr:col>32</xdr:col>
      <xdr:colOff>276225</xdr:colOff>
      <xdr:row>108</xdr:row>
      <xdr:rowOff>101918</xdr:rowOff>
    </xdr:to>
    <xdr:cxnSp macro="">
      <xdr:nvCxnSpPr>
        <xdr:cNvPr id="450" name="直線コネクタ 449"/>
        <xdr:cNvCxnSpPr/>
      </xdr:nvCxnSpPr>
      <xdr:spPr>
        <a:xfrm>
          <a:off x="22072600" y="1861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34307</xdr:rowOff>
    </xdr:from>
    <xdr:ext cx="469744" cy="259045"/>
    <xdr:sp macro="" textlink="">
      <xdr:nvSpPr>
        <xdr:cNvPr id="451" name="【庁舎】&#10;一人当たり面積最大値テキスト"/>
        <xdr:cNvSpPr txBox="1"/>
      </xdr:nvSpPr>
      <xdr:spPr>
        <a:xfrm>
          <a:off x="22250400" y="1700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0.636</a:t>
          </a:r>
          <a:endParaRPr kumimoji="1" lang="ja-JP" altLang="en-US" sz="1000" b="1">
            <a:latin typeface="ＭＳ Ｐゴシック"/>
          </a:endParaRPr>
        </a:p>
      </xdr:txBody>
    </xdr:sp>
    <xdr:clientData/>
  </xdr:oneCellAnchor>
  <xdr:twoCellAnchor>
    <xdr:from>
      <xdr:col>32</xdr:col>
      <xdr:colOff>98425</xdr:colOff>
      <xdr:row>100</xdr:row>
      <xdr:rowOff>87630</xdr:rowOff>
    </xdr:from>
    <xdr:to>
      <xdr:col>32</xdr:col>
      <xdr:colOff>276225</xdr:colOff>
      <xdr:row>100</xdr:row>
      <xdr:rowOff>87630</xdr:rowOff>
    </xdr:to>
    <xdr:cxnSp macro="">
      <xdr:nvCxnSpPr>
        <xdr:cNvPr id="452" name="直線コネクタ 451"/>
        <xdr:cNvCxnSpPr/>
      </xdr:nvCxnSpPr>
      <xdr:spPr>
        <a:xfrm>
          <a:off x="22072600" y="1723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168291</xdr:rowOff>
    </xdr:from>
    <xdr:ext cx="469744" cy="259045"/>
    <xdr:sp macro="" textlink="">
      <xdr:nvSpPr>
        <xdr:cNvPr id="453" name="【庁舎】&#10;一人当たり面積平均値テキスト"/>
        <xdr:cNvSpPr txBox="1"/>
      </xdr:nvSpPr>
      <xdr:spPr>
        <a:xfrm>
          <a:off x="22250400" y="178276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0.358</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145414</xdr:rowOff>
    </xdr:from>
    <xdr:to>
      <xdr:col>32</xdr:col>
      <xdr:colOff>238125</xdr:colOff>
      <xdr:row>105</xdr:row>
      <xdr:rowOff>75564</xdr:rowOff>
    </xdr:to>
    <xdr:sp macro="" textlink="">
      <xdr:nvSpPr>
        <xdr:cNvPr id="454" name="フローチャート : 判断 453"/>
        <xdr:cNvSpPr/>
      </xdr:nvSpPr>
      <xdr:spPr>
        <a:xfrm>
          <a:off x="22110700" y="1797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55" name="テキスト ボックス 45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56" name="テキスト ボックス 45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57" name="テキスト ボックス 45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58" name="テキスト ボックス 45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59" name="テキスト ボックス 45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106</xdr:row>
      <xdr:rowOff>48261</xdr:rowOff>
    </xdr:from>
    <xdr:to>
      <xdr:col>32</xdr:col>
      <xdr:colOff>238125</xdr:colOff>
      <xdr:row>106</xdr:row>
      <xdr:rowOff>149861</xdr:rowOff>
    </xdr:to>
    <xdr:sp macro="" textlink="">
      <xdr:nvSpPr>
        <xdr:cNvPr id="460" name="円/楕円 459"/>
        <xdr:cNvSpPr/>
      </xdr:nvSpPr>
      <xdr:spPr>
        <a:xfrm>
          <a:off x="221107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26688</xdr:rowOff>
    </xdr:from>
    <xdr:ext cx="469744" cy="259045"/>
    <xdr:sp macro="" textlink="">
      <xdr:nvSpPr>
        <xdr:cNvPr id="461" name="【庁舎】&#10;一人当たり面積該当値テキスト"/>
        <xdr:cNvSpPr txBox="1"/>
      </xdr:nvSpPr>
      <xdr:spPr>
        <a:xfrm>
          <a:off x="22250400"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0.272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462" name="正方形/長方形 461"/>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63" name="正方形/長方形 4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464" name="テキスト ボックス 463"/>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類似団体と比較し、有形固定資産減価償却率は平均値である施設が多いが、</a:t>
          </a:r>
          <a:r>
            <a:rPr kumimoji="1" lang="ja-JP" altLang="en-US" sz="1100">
              <a:solidFill>
                <a:schemeClr val="dk1"/>
              </a:solidFill>
              <a:effectLst/>
              <a:latin typeface="+mn-lt"/>
              <a:ea typeface="+mn-ea"/>
              <a:cs typeface="+mn-cs"/>
            </a:rPr>
            <a:t>消防施設</a:t>
          </a:r>
          <a:r>
            <a:rPr kumimoji="1" lang="ja-JP" altLang="ja-JP" sz="1100">
              <a:solidFill>
                <a:schemeClr val="dk1"/>
              </a:solidFill>
              <a:effectLst/>
              <a:latin typeface="+mn-lt"/>
              <a:ea typeface="+mn-ea"/>
              <a:cs typeface="+mn-cs"/>
            </a:rPr>
            <a:t>については、類似団体平均を大きく上回っている。これは、耐用年数が</a:t>
          </a:r>
          <a:r>
            <a:rPr kumimoji="1" lang="ja-JP" altLang="en-US" sz="1100">
              <a:solidFill>
                <a:schemeClr val="dk1"/>
              </a:solidFill>
              <a:effectLst/>
              <a:latin typeface="+mn-lt"/>
              <a:ea typeface="+mn-ea"/>
              <a:cs typeface="+mn-cs"/>
            </a:rPr>
            <a:t>経過しているものが多い</a:t>
          </a:r>
          <a:r>
            <a:rPr kumimoji="1" lang="ja-JP" altLang="ja-JP" sz="1100">
              <a:solidFill>
                <a:schemeClr val="dk1"/>
              </a:solidFill>
              <a:effectLst/>
              <a:latin typeface="+mn-lt"/>
              <a:ea typeface="+mn-ea"/>
              <a:cs typeface="+mn-cs"/>
            </a:rPr>
            <a:t>ためである。</a:t>
          </a:r>
          <a:r>
            <a:rPr kumimoji="1" lang="ja-JP" altLang="en-US" sz="1100">
              <a:solidFill>
                <a:schemeClr val="dk1"/>
              </a:solidFill>
              <a:effectLst/>
              <a:latin typeface="+mn-lt"/>
              <a:ea typeface="+mn-ea"/>
              <a:cs typeface="+mn-cs"/>
            </a:rPr>
            <a:t>また、体育館・プールについては、類似団体を下回っている。これは、避難所となっている体育館の防災機能強化のため、平成２４年度から平成２５年度にかけて増築改修工事を行ったことが考えられる。</a:t>
          </a:r>
          <a:r>
            <a:rPr kumimoji="1" lang="ja-JP" altLang="ja-JP" sz="1100">
              <a:solidFill>
                <a:schemeClr val="dk1"/>
              </a:solidFill>
              <a:effectLst/>
              <a:latin typeface="+mn-lt"/>
              <a:ea typeface="+mn-ea"/>
              <a:cs typeface="+mn-cs"/>
            </a:rPr>
            <a:t>いずれの施設も、今後の維持管理にかかる経費の増加に留意しつつ、老朽化対策に取り組む必要がある。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岡山県勝央町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11,305
11,280
54.05
5,694,137
5,262,235
429,993
3,952,439
6,361,085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14.6
130.3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勝央中核工業団地の誘致企業を中心に安定した税収があるものの、０．</a:t>
          </a:r>
          <a:r>
            <a:rPr lang="ja-JP" altLang="en-US" sz="1100">
              <a:solidFill>
                <a:schemeClr val="dk1"/>
              </a:solidFill>
              <a:effectLst/>
              <a:latin typeface="+mn-lt"/>
              <a:ea typeface="+mn-ea"/>
              <a:cs typeface="+mn-cs"/>
            </a:rPr>
            <a:t>５０</a:t>
          </a:r>
          <a:r>
            <a:rPr lang="ja-JP" altLang="ja-JP" sz="1100">
              <a:solidFill>
                <a:schemeClr val="dk1"/>
              </a:solidFill>
              <a:effectLst/>
              <a:latin typeface="+mn-lt"/>
              <a:ea typeface="+mn-ea"/>
              <a:cs typeface="+mn-cs"/>
            </a:rPr>
            <a:t>と類似団体平均</a:t>
          </a:r>
          <a:r>
            <a:rPr lang="ja-JP" altLang="en-US" sz="1100">
              <a:solidFill>
                <a:schemeClr val="dk1"/>
              </a:solidFill>
              <a:effectLst/>
              <a:latin typeface="+mn-lt"/>
              <a:ea typeface="+mn-ea"/>
              <a:cs typeface="+mn-cs"/>
            </a:rPr>
            <a:t>であ</a:t>
          </a:r>
          <a:r>
            <a:rPr lang="ja-JP" altLang="ja-JP" sz="1100">
              <a:solidFill>
                <a:schemeClr val="dk1"/>
              </a:solidFill>
              <a:effectLst/>
              <a:latin typeface="+mn-lt"/>
              <a:ea typeface="+mn-ea"/>
              <a:cs typeface="+mn-cs"/>
            </a:rPr>
            <a:t>る。今後も景気動向などによる法人町民税等の不安定要素が考えられる。</a:t>
          </a:r>
          <a:endParaRPr lang="ja-JP" altLang="ja-JP" sz="1400">
            <a:effectLst/>
          </a:endParaRPr>
        </a:p>
        <a:p>
          <a:r>
            <a:rPr lang="ja-JP" altLang="ja-JP" sz="1100">
              <a:solidFill>
                <a:schemeClr val="dk1"/>
              </a:solidFill>
              <a:effectLst/>
              <a:latin typeface="+mn-lt"/>
              <a:ea typeface="+mn-ea"/>
              <a:cs typeface="+mn-cs"/>
            </a:rPr>
            <a:t>３年間の傾向は、基準財政収入額、基準財政需要額</a:t>
          </a:r>
          <a:r>
            <a:rPr lang="ja-JP" altLang="en-US" sz="1100">
              <a:solidFill>
                <a:schemeClr val="dk1"/>
              </a:solidFill>
              <a:effectLst/>
              <a:latin typeface="+mn-lt"/>
              <a:ea typeface="+mn-ea"/>
              <a:cs typeface="+mn-cs"/>
            </a:rPr>
            <a:t>ともに増加傾向</a:t>
          </a:r>
          <a:r>
            <a:rPr lang="ja-JP" altLang="ja-JP" sz="1100">
              <a:solidFill>
                <a:schemeClr val="dk1"/>
              </a:solidFill>
              <a:effectLst/>
              <a:latin typeface="+mn-lt"/>
              <a:ea typeface="+mn-ea"/>
              <a:cs typeface="+mn-cs"/>
            </a:rPr>
            <a:t>、財政力指数は</a:t>
          </a:r>
          <a:r>
            <a:rPr lang="ja-JP" altLang="en-US" sz="1100">
              <a:solidFill>
                <a:schemeClr val="dk1"/>
              </a:solidFill>
              <a:effectLst/>
              <a:latin typeface="+mn-lt"/>
              <a:ea typeface="+mn-ea"/>
              <a:cs typeface="+mn-cs"/>
            </a:rPr>
            <a:t>ほぼ</a:t>
          </a:r>
          <a:r>
            <a:rPr lang="ja-JP" altLang="ja-JP" sz="1100">
              <a:solidFill>
                <a:schemeClr val="dk1"/>
              </a:solidFill>
              <a:effectLst/>
              <a:latin typeface="+mn-lt"/>
              <a:ea typeface="+mn-ea"/>
              <a:cs typeface="+mn-cs"/>
            </a:rPr>
            <a:t>横ばいである。</a:t>
          </a:r>
          <a:endParaRPr lang="ja-JP" altLang="ja-JP" sz="1400">
            <a:effectLst/>
          </a:endParaRPr>
        </a:p>
        <a:p>
          <a:r>
            <a:rPr lang="ja-JP" altLang="ja-JP" sz="1100">
              <a:solidFill>
                <a:schemeClr val="dk1"/>
              </a:solidFill>
              <a:effectLst/>
              <a:latin typeface="+mn-lt"/>
              <a:ea typeface="+mn-ea"/>
              <a:cs typeface="+mn-cs"/>
            </a:rPr>
            <a:t>平成２</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年度単年度については、基準財政収入額、基準財政需要額</a:t>
          </a:r>
          <a:r>
            <a:rPr lang="ja-JP" altLang="en-US" sz="1100">
              <a:solidFill>
                <a:schemeClr val="dk1"/>
              </a:solidFill>
              <a:effectLst/>
              <a:latin typeface="+mn-lt"/>
              <a:ea typeface="+mn-ea"/>
              <a:cs typeface="+mn-cs"/>
            </a:rPr>
            <a:t>ともに増加し</a:t>
          </a:r>
          <a:r>
            <a:rPr lang="ja-JP" altLang="ja-JP" sz="1100">
              <a:solidFill>
                <a:schemeClr val="dk1"/>
              </a:solidFill>
              <a:effectLst/>
              <a:latin typeface="+mn-lt"/>
              <a:ea typeface="+mn-ea"/>
              <a:cs typeface="+mn-cs"/>
            </a:rPr>
            <a:t>、財政力指数は上がっている。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165100</xdr:rowOff>
    </xdr:to>
    <xdr:cxnSp macro="">
      <xdr:nvCxnSpPr>
        <xdr:cNvPr id="66" name="直線コネクタ 65"/>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14817</xdr:rowOff>
    </xdr:from>
    <xdr:to>
      <xdr:col>7</xdr:col>
      <xdr:colOff>152400</xdr:colOff>
      <xdr:row>43</xdr:row>
      <xdr:rowOff>24871</xdr:rowOff>
    </xdr:to>
    <xdr:cxnSp macro="">
      <xdr:nvCxnSpPr>
        <xdr:cNvPr id="71" name="直線コネクタ 70"/>
        <xdr:cNvCxnSpPr/>
      </xdr:nvCxnSpPr>
      <xdr:spPr>
        <a:xfrm flipV="1">
          <a:off x="4114800" y="7387167"/>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147760</xdr:rowOff>
    </xdr:from>
    <xdr:ext cx="762000" cy="259045"/>
    <xdr:sp macro="" textlink="">
      <xdr:nvSpPr>
        <xdr:cNvPr id="72" name="財政力平均値テキスト"/>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24871</xdr:rowOff>
    </xdr:from>
    <xdr:to>
      <xdr:col>6</xdr:col>
      <xdr:colOff>0</xdr:colOff>
      <xdr:row>43</xdr:row>
      <xdr:rowOff>24871</xdr:rowOff>
    </xdr:to>
    <xdr:cxnSp macro="">
      <xdr:nvCxnSpPr>
        <xdr:cNvPr id="74" name="直線コネクタ 73"/>
        <xdr:cNvCxnSpPr/>
      </xdr:nvCxnSpPr>
      <xdr:spPr>
        <a:xfrm>
          <a:off x="3225800" y="73972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5" name="フローチャート : 判断 74"/>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76" name="テキスト ボックス 75"/>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0.58</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24871</xdr:rowOff>
    </xdr:from>
    <xdr:to>
      <xdr:col>4</xdr:col>
      <xdr:colOff>482600</xdr:colOff>
      <xdr:row>43</xdr:row>
      <xdr:rowOff>24871</xdr:rowOff>
    </xdr:to>
    <xdr:cxnSp macro="">
      <xdr:nvCxnSpPr>
        <xdr:cNvPr id="77" name="直線コネクタ 76"/>
        <xdr:cNvCxnSpPr/>
      </xdr:nvCxnSpPr>
      <xdr:spPr>
        <a:xfrm>
          <a:off x="2336800" y="73972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105304</xdr:rowOff>
    </xdr:from>
    <xdr:to>
      <xdr:col>4</xdr:col>
      <xdr:colOff>533400</xdr:colOff>
      <xdr:row>43</xdr:row>
      <xdr:rowOff>35454</xdr:rowOff>
    </xdr:to>
    <xdr:sp macro="" textlink="">
      <xdr:nvSpPr>
        <xdr:cNvPr id="78" name="フローチャート : 判断 77"/>
        <xdr:cNvSpPr/>
      </xdr:nvSpPr>
      <xdr:spPr>
        <a:xfrm>
          <a:off x="3175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45631</xdr:rowOff>
    </xdr:from>
    <xdr:ext cx="762000" cy="259045"/>
    <xdr:sp macro="" textlink="">
      <xdr:nvSpPr>
        <xdr:cNvPr id="79" name="テキスト ボックス 78"/>
        <xdr:cNvSpPr txBox="1"/>
      </xdr:nvSpPr>
      <xdr:spPr>
        <a:xfrm>
          <a:off x="2844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14817</xdr:rowOff>
    </xdr:from>
    <xdr:to>
      <xdr:col>3</xdr:col>
      <xdr:colOff>279400</xdr:colOff>
      <xdr:row>43</xdr:row>
      <xdr:rowOff>24871</xdr:rowOff>
    </xdr:to>
    <xdr:cxnSp macro="">
      <xdr:nvCxnSpPr>
        <xdr:cNvPr id="80" name="直線コネクタ 79"/>
        <xdr:cNvCxnSpPr/>
      </xdr:nvCxnSpPr>
      <xdr:spPr>
        <a:xfrm>
          <a:off x="1447800" y="7387167"/>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81" name="フローチャート : 判断 80"/>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82" name="テキスト ボックス 81"/>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3" name="フローチャート : 判断 82"/>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4" name="テキスト ボックス 83"/>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90" name="円/楕円 89"/>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151994</xdr:rowOff>
    </xdr:from>
    <xdr:ext cx="762000" cy="259045"/>
    <xdr:sp macro="" textlink="">
      <xdr:nvSpPr>
        <xdr:cNvPr id="91" name="財政力該当値テキスト"/>
        <xdr:cNvSpPr txBox="1"/>
      </xdr:nvSpPr>
      <xdr:spPr>
        <a:xfrm>
          <a:off x="50419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145521</xdr:rowOff>
    </xdr:from>
    <xdr:to>
      <xdr:col>6</xdr:col>
      <xdr:colOff>50800</xdr:colOff>
      <xdr:row>43</xdr:row>
      <xdr:rowOff>75671</xdr:rowOff>
    </xdr:to>
    <xdr:sp macro="" textlink="">
      <xdr:nvSpPr>
        <xdr:cNvPr id="92" name="円/楕円 91"/>
        <xdr:cNvSpPr/>
      </xdr:nvSpPr>
      <xdr:spPr>
        <a:xfrm>
          <a:off x="4064000" y="734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60448</xdr:rowOff>
    </xdr:from>
    <xdr:ext cx="736600" cy="259045"/>
    <xdr:sp macro="" textlink="">
      <xdr:nvSpPr>
        <xdr:cNvPr id="93" name="テキスト ボックス 92"/>
        <xdr:cNvSpPr txBox="1"/>
      </xdr:nvSpPr>
      <xdr:spPr>
        <a:xfrm>
          <a:off x="3733800" y="7432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145521</xdr:rowOff>
    </xdr:from>
    <xdr:to>
      <xdr:col>4</xdr:col>
      <xdr:colOff>533400</xdr:colOff>
      <xdr:row>43</xdr:row>
      <xdr:rowOff>75671</xdr:rowOff>
    </xdr:to>
    <xdr:sp macro="" textlink="">
      <xdr:nvSpPr>
        <xdr:cNvPr id="94" name="円/楕円 93"/>
        <xdr:cNvSpPr/>
      </xdr:nvSpPr>
      <xdr:spPr>
        <a:xfrm>
          <a:off x="3175000" y="734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60448</xdr:rowOff>
    </xdr:from>
    <xdr:ext cx="762000" cy="259045"/>
    <xdr:sp macro="" textlink="">
      <xdr:nvSpPr>
        <xdr:cNvPr id="95" name="テキスト ボックス 94"/>
        <xdr:cNvSpPr txBox="1"/>
      </xdr:nvSpPr>
      <xdr:spPr>
        <a:xfrm>
          <a:off x="2844800" y="743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145521</xdr:rowOff>
    </xdr:from>
    <xdr:to>
      <xdr:col>3</xdr:col>
      <xdr:colOff>330200</xdr:colOff>
      <xdr:row>43</xdr:row>
      <xdr:rowOff>75671</xdr:rowOff>
    </xdr:to>
    <xdr:sp macro="" textlink="">
      <xdr:nvSpPr>
        <xdr:cNvPr id="96" name="円/楕円 95"/>
        <xdr:cNvSpPr/>
      </xdr:nvSpPr>
      <xdr:spPr>
        <a:xfrm>
          <a:off x="2286000" y="734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60448</xdr:rowOff>
    </xdr:from>
    <xdr:ext cx="762000" cy="259045"/>
    <xdr:sp macro="" textlink="">
      <xdr:nvSpPr>
        <xdr:cNvPr id="97" name="テキスト ボックス 96"/>
        <xdr:cNvSpPr txBox="1"/>
      </xdr:nvSpPr>
      <xdr:spPr>
        <a:xfrm>
          <a:off x="1955800" y="743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135467</xdr:rowOff>
    </xdr:from>
    <xdr:to>
      <xdr:col>2</xdr:col>
      <xdr:colOff>127000</xdr:colOff>
      <xdr:row>43</xdr:row>
      <xdr:rowOff>65617</xdr:rowOff>
    </xdr:to>
    <xdr:sp macro="" textlink="">
      <xdr:nvSpPr>
        <xdr:cNvPr id="98" name="円/楕円 97"/>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50394</xdr:rowOff>
    </xdr:from>
    <xdr:ext cx="762000" cy="259045"/>
    <xdr:sp macro="" textlink="">
      <xdr:nvSpPr>
        <xdr:cNvPr id="99" name="テキスト ボックス 98"/>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類似団体平均と比較すると高い数値である。</a:t>
          </a:r>
          <a:endParaRPr lang="ja-JP" altLang="ja-JP" sz="1400">
            <a:effectLst/>
          </a:endParaRPr>
        </a:p>
        <a:p>
          <a:r>
            <a:rPr lang="ja-JP" altLang="en-US" sz="1100">
              <a:solidFill>
                <a:schemeClr val="dk1"/>
              </a:solidFill>
              <a:effectLst/>
              <a:latin typeface="+mn-lt"/>
              <a:ea typeface="+mn-ea"/>
              <a:cs typeface="+mn-cs"/>
            </a:rPr>
            <a:t>平成２６年度は</a:t>
          </a:r>
          <a:r>
            <a:rPr lang="ja-JP" altLang="ja-JP" sz="1100">
              <a:solidFill>
                <a:schemeClr val="dk1"/>
              </a:solidFill>
              <a:effectLst/>
              <a:latin typeface="+mn-lt"/>
              <a:ea typeface="+mn-ea"/>
              <a:cs typeface="+mn-cs"/>
            </a:rPr>
            <a:t>下水道事業の法適化により、繰出基準の基準内適用（経常）となる項目に該当となり、経常充当一般財源が平成２５年度と比べて大幅に上昇した。</a:t>
          </a:r>
          <a:endParaRPr lang="ja-JP" altLang="ja-JP" sz="1400">
            <a:effectLst/>
          </a:endParaRPr>
        </a:p>
        <a:p>
          <a:r>
            <a:rPr lang="ja-JP" altLang="en-US" sz="1100">
              <a:solidFill>
                <a:schemeClr val="dk1"/>
              </a:solidFill>
              <a:effectLst/>
              <a:latin typeface="+mn-lt"/>
              <a:ea typeface="+mn-ea"/>
              <a:cs typeface="+mn-cs"/>
            </a:rPr>
            <a:t>平成２７年度は地方交付税、地方消費税交付金などの経常一般財源の伸び等により、平成２６年度と比べて若干改善した。</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また、これまでも取り組んできた義務的経費の削減に努め、借入残高は減少傾向にあるが、今後も借入金の抑制を図らなければならない。</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6350</xdr:rowOff>
    </xdr:from>
    <xdr:to>
      <xdr:col>7</xdr:col>
      <xdr:colOff>152400</xdr:colOff>
      <xdr:row>66</xdr:row>
      <xdr:rowOff>26246</xdr:rowOff>
    </xdr:to>
    <xdr:cxnSp macro="">
      <xdr:nvCxnSpPr>
        <xdr:cNvPr id="129" name="直線コネクタ 128"/>
        <xdr:cNvCxnSpPr/>
      </xdr:nvCxnSpPr>
      <xdr:spPr>
        <a:xfrm flipV="1">
          <a:off x="4953000" y="9950450"/>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169773</xdr:rowOff>
    </xdr:from>
    <xdr:ext cx="762000" cy="259045"/>
    <xdr:sp macro="" textlink="">
      <xdr:nvSpPr>
        <xdr:cNvPr id="130" name="財政構造の弾力性最小値テキスト"/>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7</xdr:col>
      <xdr:colOff>63500</xdr:colOff>
      <xdr:row>66</xdr:row>
      <xdr:rowOff>26246</xdr:rowOff>
    </xdr:from>
    <xdr:to>
      <xdr:col>7</xdr:col>
      <xdr:colOff>241300</xdr:colOff>
      <xdr:row>66</xdr:row>
      <xdr:rowOff>26246</xdr:rowOff>
    </xdr:to>
    <xdr:cxnSp macro="">
      <xdr:nvCxnSpPr>
        <xdr:cNvPr id="131" name="直線コネクタ 130"/>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92727</xdr:rowOff>
    </xdr:from>
    <xdr:ext cx="762000" cy="259045"/>
    <xdr:sp macro="" textlink="">
      <xdr:nvSpPr>
        <xdr:cNvPr id="132" name="財政構造の弾力性最大値テキスト"/>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6350</xdr:rowOff>
    </xdr:from>
    <xdr:to>
      <xdr:col>7</xdr:col>
      <xdr:colOff>241300</xdr:colOff>
      <xdr:row>58</xdr:row>
      <xdr:rowOff>6350</xdr:rowOff>
    </xdr:to>
    <xdr:cxnSp macro="">
      <xdr:nvCxnSpPr>
        <xdr:cNvPr id="133" name="直線コネクタ 132"/>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68580</xdr:rowOff>
    </xdr:from>
    <xdr:to>
      <xdr:col>7</xdr:col>
      <xdr:colOff>152400</xdr:colOff>
      <xdr:row>62</xdr:row>
      <xdr:rowOff>157056</xdr:rowOff>
    </xdr:to>
    <xdr:cxnSp macro="">
      <xdr:nvCxnSpPr>
        <xdr:cNvPr id="134" name="直線コネクタ 133"/>
        <xdr:cNvCxnSpPr/>
      </xdr:nvCxnSpPr>
      <xdr:spPr>
        <a:xfrm flipV="1">
          <a:off x="4114800" y="10698480"/>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85107</xdr:rowOff>
    </xdr:from>
    <xdr:ext cx="762000" cy="259045"/>
    <xdr:sp macro="" textlink="">
      <xdr:nvSpPr>
        <xdr:cNvPr id="135"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6" name="フローチャート : 判断 135"/>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55033</xdr:rowOff>
    </xdr:from>
    <xdr:to>
      <xdr:col>6</xdr:col>
      <xdr:colOff>0</xdr:colOff>
      <xdr:row>62</xdr:row>
      <xdr:rowOff>157056</xdr:rowOff>
    </xdr:to>
    <xdr:cxnSp macro="">
      <xdr:nvCxnSpPr>
        <xdr:cNvPr id="137" name="直線コネクタ 136"/>
        <xdr:cNvCxnSpPr/>
      </xdr:nvCxnSpPr>
      <xdr:spPr>
        <a:xfrm>
          <a:off x="3225800" y="10513483"/>
          <a:ext cx="8890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60537</xdr:rowOff>
    </xdr:from>
    <xdr:to>
      <xdr:col>6</xdr:col>
      <xdr:colOff>50800</xdr:colOff>
      <xdr:row>61</xdr:row>
      <xdr:rowOff>162137</xdr:rowOff>
    </xdr:to>
    <xdr:sp macro="" textlink="">
      <xdr:nvSpPr>
        <xdr:cNvPr id="138" name="フローチャート : 判断 137"/>
        <xdr:cNvSpPr/>
      </xdr:nvSpPr>
      <xdr:spPr>
        <a:xfrm>
          <a:off x="4064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864</xdr:rowOff>
    </xdr:from>
    <xdr:ext cx="736600" cy="259045"/>
    <xdr:sp macro="" textlink="">
      <xdr:nvSpPr>
        <xdr:cNvPr id="139" name="テキスト ボックス 138"/>
        <xdr:cNvSpPr txBox="1"/>
      </xdr:nvSpPr>
      <xdr:spPr>
        <a:xfrm>
          <a:off x="3733800" y="1028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162137</xdr:rowOff>
    </xdr:from>
    <xdr:to>
      <xdr:col>4</xdr:col>
      <xdr:colOff>482600</xdr:colOff>
      <xdr:row>61</xdr:row>
      <xdr:rowOff>55033</xdr:rowOff>
    </xdr:to>
    <xdr:cxnSp macro="">
      <xdr:nvCxnSpPr>
        <xdr:cNvPr id="140" name="直線コネクタ 139"/>
        <xdr:cNvCxnSpPr/>
      </xdr:nvCxnSpPr>
      <xdr:spPr>
        <a:xfrm>
          <a:off x="2336800" y="1044913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151554</xdr:rowOff>
    </xdr:from>
    <xdr:to>
      <xdr:col>4</xdr:col>
      <xdr:colOff>533400</xdr:colOff>
      <xdr:row>61</xdr:row>
      <xdr:rowOff>81704</xdr:rowOff>
    </xdr:to>
    <xdr:sp macro="" textlink="">
      <xdr:nvSpPr>
        <xdr:cNvPr id="141" name="フローチャート : 判断 140"/>
        <xdr:cNvSpPr/>
      </xdr:nvSpPr>
      <xdr:spPr>
        <a:xfrm>
          <a:off x="3175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91881</xdr:rowOff>
    </xdr:from>
    <xdr:ext cx="762000" cy="259045"/>
    <xdr:sp macro="" textlink="">
      <xdr:nvSpPr>
        <xdr:cNvPr id="142" name="テキスト ボックス 141"/>
        <xdr:cNvSpPr txBox="1"/>
      </xdr:nvSpPr>
      <xdr:spPr>
        <a:xfrm>
          <a:off x="2844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101812</xdr:rowOff>
    </xdr:from>
    <xdr:to>
      <xdr:col>3</xdr:col>
      <xdr:colOff>279400</xdr:colOff>
      <xdr:row>60</xdr:row>
      <xdr:rowOff>162137</xdr:rowOff>
    </xdr:to>
    <xdr:cxnSp macro="">
      <xdr:nvCxnSpPr>
        <xdr:cNvPr id="143" name="直線コネクタ 142"/>
        <xdr:cNvCxnSpPr/>
      </xdr:nvCxnSpPr>
      <xdr:spPr>
        <a:xfrm>
          <a:off x="1447800" y="1038881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119380</xdr:rowOff>
    </xdr:from>
    <xdr:to>
      <xdr:col>3</xdr:col>
      <xdr:colOff>330200</xdr:colOff>
      <xdr:row>61</xdr:row>
      <xdr:rowOff>49530</xdr:rowOff>
    </xdr:to>
    <xdr:sp macro="" textlink="">
      <xdr:nvSpPr>
        <xdr:cNvPr id="144" name="フローチャート : 判断 143"/>
        <xdr:cNvSpPr/>
      </xdr:nvSpPr>
      <xdr:spPr>
        <a:xfrm>
          <a:off x="2286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34307</xdr:rowOff>
    </xdr:from>
    <xdr:ext cx="762000" cy="259045"/>
    <xdr:sp macro="" textlink="">
      <xdr:nvSpPr>
        <xdr:cNvPr id="145" name="テキスト ボックス 144"/>
        <xdr:cNvSpPr txBox="1"/>
      </xdr:nvSpPr>
      <xdr:spPr>
        <a:xfrm>
          <a:off x="1955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131445</xdr:rowOff>
    </xdr:from>
    <xdr:to>
      <xdr:col>2</xdr:col>
      <xdr:colOff>127000</xdr:colOff>
      <xdr:row>61</xdr:row>
      <xdr:rowOff>61595</xdr:rowOff>
    </xdr:to>
    <xdr:sp macro="" textlink="">
      <xdr:nvSpPr>
        <xdr:cNvPr id="146" name="フローチャート : 判断 145"/>
        <xdr:cNvSpPr/>
      </xdr:nvSpPr>
      <xdr:spPr>
        <a:xfrm>
          <a:off x="1397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46372</xdr:rowOff>
    </xdr:from>
    <xdr:ext cx="762000" cy="259045"/>
    <xdr:sp macro="" textlink="">
      <xdr:nvSpPr>
        <xdr:cNvPr id="147" name="テキスト ボックス 146"/>
        <xdr:cNvSpPr txBox="1"/>
      </xdr:nvSpPr>
      <xdr:spPr>
        <a:xfrm>
          <a:off x="1066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17780</xdr:rowOff>
    </xdr:from>
    <xdr:to>
      <xdr:col>7</xdr:col>
      <xdr:colOff>203200</xdr:colOff>
      <xdr:row>62</xdr:row>
      <xdr:rowOff>119380</xdr:rowOff>
    </xdr:to>
    <xdr:sp macro="" textlink="">
      <xdr:nvSpPr>
        <xdr:cNvPr id="153" name="円/楕円 152"/>
        <xdr:cNvSpPr/>
      </xdr:nvSpPr>
      <xdr:spPr>
        <a:xfrm>
          <a:off x="49022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161307</xdr:rowOff>
    </xdr:from>
    <xdr:ext cx="762000" cy="259045"/>
    <xdr:sp macro="" textlink="">
      <xdr:nvSpPr>
        <xdr:cNvPr id="154" name="財政構造の弾力性該当値テキスト"/>
        <xdr:cNvSpPr txBox="1"/>
      </xdr:nvSpPr>
      <xdr:spPr>
        <a:xfrm>
          <a:off x="5041900" y="1061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106256</xdr:rowOff>
    </xdr:from>
    <xdr:to>
      <xdr:col>6</xdr:col>
      <xdr:colOff>50800</xdr:colOff>
      <xdr:row>63</xdr:row>
      <xdr:rowOff>36406</xdr:rowOff>
    </xdr:to>
    <xdr:sp macro="" textlink="">
      <xdr:nvSpPr>
        <xdr:cNvPr id="155" name="円/楕円 154"/>
        <xdr:cNvSpPr/>
      </xdr:nvSpPr>
      <xdr:spPr>
        <a:xfrm>
          <a:off x="4064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21183</xdr:rowOff>
    </xdr:from>
    <xdr:ext cx="736600" cy="259045"/>
    <xdr:sp macro="" textlink="">
      <xdr:nvSpPr>
        <xdr:cNvPr id="156" name="テキスト ボックス 155"/>
        <xdr:cNvSpPr txBox="1"/>
      </xdr:nvSpPr>
      <xdr:spPr>
        <a:xfrm>
          <a:off x="3733800" y="10822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4233</xdr:rowOff>
    </xdr:from>
    <xdr:to>
      <xdr:col>4</xdr:col>
      <xdr:colOff>533400</xdr:colOff>
      <xdr:row>61</xdr:row>
      <xdr:rowOff>105833</xdr:rowOff>
    </xdr:to>
    <xdr:sp macro="" textlink="">
      <xdr:nvSpPr>
        <xdr:cNvPr id="157" name="円/楕円 156"/>
        <xdr:cNvSpPr/>
      </xdr:nvSpPr>
      <xdr:spPr>
        <a:xfrm>
          <a:off x="3175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90610</xdr:rowOff>
    </xdr:from>
    <xdr:ext cx="762000" cy="259045"/>
    <xdr:sp macro="" textlink="">
      <xdr:nvSpPr>
        <xdr:cNvPr id="158" name="テキスト ボックス 157"/>
        <xdr:cNvSpPr txBox="1"/>
      </xdr:nvSpPr>
      <xdr:spPr>
        <a:xfrm>
          <a:off x="2844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111337</xdr:rowOff>
    </xdr:from>
    <xdr:to>
      <xdr:col>3</xdr:col>
      <xdr:colOff>330200</xdr:colOff>
      <xdr:row>61</xdr:row>
      <xdr:rowOff>41487</xdr:rowOff>
    </xdr:to>
    <xdr:sp macro="" textlink="">
      <xdr:nvSpPr>
        <xdr:cNvPr id="159" name="円/楕円 158"/>
        <xdr:cNvSpPr/>
      </xdr:nvSpPr>
      <xdr:spPr>
        <a:xfrm>
          <a:off x="2286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51664</xdr:rowOff>
    </xdr:from>
    <xdr:ext cx="762000" cy="259045"/>
    <xdr:sp macro="" textlink="">
      <xdr:nvSpPr>
        <xdr:cNvPr id="160" name="テキスト ボックス 159"/>
        <xdr:cNvSpPr txBox="1"/>
      </xdr:nvSpPr>
      <xdr:spPr>
        <a:xfrm>
          <a:off x="1955800" y="1016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51012</xdr:rowOff>
    </xdr:from>
    <xdr:to>
      <xdr:col>2</xdr:col>
      <xdr:colOff>127000</xdr:colOff>
      <xdr:row>60</xdr:row>
      <xdr:rowOff>152612</xdr:rowOff>
    </xdr:to>
    <xdr:sp macro="" textlink="">
      <xdr:nvSpPr>
        <xdr:cNvPr id="161" name="円/楕円 160"/>
        <xdr:cNvSpPr/>
      </xdr:nvSpPr>
      <xdr:spPr>
        <a:xfrm>
          <a:off x="1397000" y="103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162789</xdr:rowOff>
    </xdr:from>
    <xdr:ext cx="762000" cy="259045"/>
    <xdr:sp macro="" textlink="">
      <xdr:nvSpPr>
        <xdr:cNvPr id="162" name="テキスト ボックス 161"/>
        <xdr:cNvSpPr txBox="1"/>
      </xdr:nvSpPr>
      <xdr:spPr>
        <a:xfrm>
          <a:off x="1066800" y="1010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[141,197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124,757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類似団体と比較すると下回っているが、前年度に比較して若干増加している。</a:t>
          </a:r>
          <a:endParaRPr lang="ja-JP" altLang="ja-JP" sz="1400">
            <a:effectLst/>
          </a:endParaRPr>
        </a:p>
        <a:p>
          <a:r>
            <a:rPr lang="ja-JP" altLang="ja-JP" sz="1100">
              <a:solidFill>
                <a:schemeClr val="dk1"/>
              </a:solidFill>
              <a:effectLst/>
              <a:latin typeface="+mn-lt"/>
              <a:ea typeface="+mn-ea"/>
              <a:cs typeface="+mn-cs"/>
            </a:rPr>
            <a:t>平成２</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年度については、人件費は職員数の</a:t>
          </a:r>
          <a:r>
            <a:rPr lang="ja-JP" altLang="en-US" sz="1100">
              <a:solidFill>
                <a:schemeClr val="dk1"/>
              </a:solidFill>
              <a:effectLst/>
              <a:latin typeface="+mn-lt"/>
              <a:ea typeface="+mn-ea"/>
              <a:cs typeface="+mn-cs"/>
            </a:rPr>
            <a:t>増減はなく０</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６</a:t>
          </a:r>
          <a:r>
            <a:rPr lang="en-US"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、物件費は</a:t>
          </a:r>
          <a:r>
            <a:rPr lang="ja-JP" altLang="en-US" sz="1100">
              <a:solidFill>
                <a:schemeClr val="dk1"/>
              </a:solidFill>
              <a:effectLst/>
              <a:latin typeface="+mn-lt"/>
              <a:ea typeface="+mn-ea"/>
              <a:cs typeface="+mn-cs"/>
            </a:rPr>
            <a:t>１５</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、維持補修費は</a:t>
          </a:r>
          <a:r>
            <a:rPr lang="ja-JP" altLang="en-US" sz="1100">
              <a:solidFill>
                <a:schemeClr val="dk1"/>
              </a:solidFill>
              <a:effectLst/>
              <a:latin typeface="+mn-lt"/>
              <a:ea typeface="+mn-ea"/>
              <a:cs typeface="+mn-cs"/>
            </a:rPr>
            <a:t>１５</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９</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となっている。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89376</xdr:rowOff>
    </xdr:from>
    <xdr:to>
      <xdr:col>7</xdr:col>
      <xdr:colOff>152400</xdr:colOff>
      <xdr:row>90</xdr:row>
      <xdr:rowOff>78761</xdr:rowOff>
    </xdr:to>
    <xdr:cxnSp macro="">
      <xdr:nvCxnSpPr>
        <xdr:cNvPr id="191" name="直線コネクタ 190"/>
        <xdr:cNvCxnSpPr/>
      </xdr:nvCxnSpPr>
      <xdr:spPr>
        <a:xfrm flipV="1">
          <a:off x="4953000" y="13976826"/>
          <a:ext cx="0" cy="15324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50838</xdr:rowOff>
    </xdr:from>
    <xdr:ext cx="762000" cy="259045"/>
    <xdr:sp macro="" textlink="">
      <xdr:nvSpPr>
        <xdr:cNvPr id="192" name="人件費・物件費等の状況最小値テキスト"/>
        <xdr:cNvSpPr txBox="1"/>
      </xdr:nvSpPr>
      <xdr:spPr>
        <a:xfrm>
          <a:off x="5041900" y="1548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849,695</a:t>
          </a:r>
          <a:endParaRPr kumimoji="1" lang="ja-JP" altLang="en-US" sz="1000" b="1">
            <a:latin typeface="ＭＳ Ｐゴシック"/>
          </a:endParaRPr>
        </a:p>
      </xdr:txBody>
    </xdr:sp>
    <xdr:clientData/>
  </xdr:oneCellAnchor>
  <xdr:twoCellAnchor>
    <xdr:from>
      <xdr:col>7</xdr:col>
      <xdr:colOff>63500</xdr:colOff>
      <xdr:row>90</xdr:row>
      <xdr:rowOff>78761</xdr:rowOff>
    </xdr:from>
    <xdr:to>
      <xdr:col>7</xdr:col>
      <xdr:colOff>241300</xdr:colOff>
      <xdr:row>90</xdr:row>
      <xdr:rowOff>78761</xdr:rowOff>
    </xdr:to>
    <xdr:cxnSp macro="">
      <xdr:nvCxnSpPr>
        <xdr:cNvPr id="193" name="直線コネクタ 192"/>
        <xdr:cNvCxnSpPr/>
      </xdr:nvCxnSpPr>
      <xdr:spPr>
        <a:xfrm>
          <a:off x="4864100" y="15509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4303</xdr:rowOff>
    </xdr:from>
    <xdr:ext cx="762000" cy="259045"/>
    <xdr:sp macro="" textlink="">
      <xdr:nvSpPr>
        <xdr:cNvPr id="194" name="人件費・物件費等の状況最大値テキスト"/>
        <xdr:cNvSpPr txBox="1"/>
      </xdr:nvSpPr>
      <xdr:spPr>
        <a:xfrm>
          <a:off x="5041900" y="1372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87,605</a:t>
          </a:r>
          <a:endParaRPr kumimoji="1" lang="ja-JP" altLang="en-US" sz="1000" b="1">
            <a:latin typeface="ＭＳ Ｐゴシック"/>
          </a:endParaRPr>
        </a:p>
      </xdr:txBody>
    </xdr:sp>
    <xdr:clientData/>
  </xdr:oneCellAnchor>
  <xdr:twoCellAnchor>
    <xdr:from>
      <xdr:col>7</xdr:col>
      <xdr:colOff>63500</xdr:colOff>
      <xdr:row>81</xdr:row>
      <xdr:rowOff>89376</xdr:rowOff>
    </xdr:from>
    <xdr:to>
      <xdr:col>7</xdr:col>
      <xdr:colOff>241300</xdr:colOff>
      <xdr:row>81</xdr:row>
      <xdr:rowOff>89376</xdr:rowOff>
    </xdr:to>
    <xdr:cxnSp macro="">
      <xdr:nvCxnSpPr>
        <xdr:cNvPr id="195" name="直線コネクタ 194"/>
        <xdr:cNvCxnSpPr/>
      </xdr:nvCxnSpPr>
      <xdr:spPr>
        <a:xfrm>
          <a:off x="4864100" y="1397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11001</xdr:rowOff>
    </xdr:from>
    <xdr:to>
      <xdr:col>7</xdr:col>
      <xdr:colOff>152400</xdr:colOff>
      <xdr:row>82</xdr:row>
      <xdr:rowOff>25690</xdr:rowOff>
    </xdr:to>
    <xdr:cxnSp macro="">
      <xdr:nvCxnSpPr>
        <xdr:cNvPr id="196" name="直線コネクタ 195"/>
        <xdr:cNvCxnSpPr/>
      </xdr:nvCxnSpPr>
      <xdr:spPr>
        <a:xfrm>
          <a:off x="4114800" y="14069901"/>
          <a:ext cx="838200" cy="1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15081</xdr:rowOff>
    </xdr:from>
    <xdr:ext cx="762000" cy="259045"/>
    <xdr:sp macro="" textlink="">
      <xdr:nvSpPr>
        <xdr:cNvPr id="197" name="人件費・物件費等の状況平均値テキスト"/>
        <xdr:cNvSpPr txBox="1"/>
      </xdr:nvSpPr>
      <xdr:spPr>
        <a:xfrm>
          <a:off x="5041900" y="14073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43004</xdr:rowOff>
    </xdr:from>
    <xdr:to>
      <xdr:col>7</xdr:col>
      <xdr:colOff>203200</xdr:colOff>
      <xdr:row>82</xdr:row>
      <xdr:rowOff>144604</xdr:rowOff>
    </xdr:to>
    <xdr:sp macro="" textlink="">
      <xdr:nvSpPr>
        <xdr:cNvPr id="198" name="フローチャート : 判断 197"/>
        <xdr:cNvSpPr/>
      </xdr:nvSpPr>
      <xdr:spPr>
        <a:xfrm>
          <a:off x="4902200" y="1410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8677</xdr:rowOff>
    </xdr:from>
    <xdr:to>
      <xdr:col>6</xdr:col>
      <xdr:colOff>0</xdr:colOff>
      <xdr:row>82</xdr:row>
      <xdr:rowOff>11001</xdr:rowOff>
    </xdr:to>
    <xdr:cxnSp macro="">
      <xdr:nvCxnSpPr>
        <xdr:cNvPr id="199" name="直線コネクタ 198"/>
        <xdr:cNvCxnSpPr/>
      </xdr:nvCxnSpPr>
      <xdr:spPr>
        <a:xfrm>
          <a:off x="3225800" y="14067577"/>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59913</xdr:rowOff>
    </xdr:from>
    <xdr:to>
      <xdr:col>6</xdr:col>
      <xdr:colOff>50800</xdr:colOff>
      <xdr:row>82</xdr:row>
      <xdr:rowOff>161513</xdr:rowOff>
    </xdr:to>
    <xdr:sp macro="" textlink="">
      <xdr:nvSpPr>
        <xdr:cNvPr id="200" name="フローチャート : 判断 199"/>
        <xdr:cNvSpPr/>
      </xdr:nvSpPr>
      <xdr:spPr>
        <a:xfrm>
          <a:off x="4064000" y="14118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146290</xdr:rowOff>
    </xdr:from>
    <xdr:ext cx="736600" cy="259045"/>
    <xdr:sp macro="" textlink="">
      <xdr:nvSpPr>
        <xdr:cNvPr id="201" name="テキスト ボックス 200"/>
        <xdr:cNvSpPr txBox="1"/>
      </xdr:nvSpPr>
      <xdr:spPr>
        <a:xfrm>
          <a:off x="3733800" y="14205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183,479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166475</xdr:rowOff>
    </xdr:from>
    <xdr:to>
      <xdr:col>4</xdr:col>
      <xdr:colOff>482600</xdr:colOff>
      <xdr:row>82</xdr:row>
      <xdr:rowOff>8677</xdr:rowOff>
    </xdr:to>
    <xdr:cxnSp macro="">
      <xdr:nvCxnSpPr>
        <xdr:cNvPr id="202" name="直線コネクタ 201"/>
        <xdr:cNvCxnSpPr/>
      </xdr:nvCxnSpPr>
      <xdr:spPr>
        <a:xfrm>
          <a:off x="2336800" y="14053925"/>
          <a:ext cx="889000" cy="1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1803</xdr:rowOff>
    </xdr:from>
    <xdr:to>
      <xdr:col>4</xdr:col>
      <xdr:colOff>533400</xdr:colOff>
      <xdr:row>82</xdr:row>
      <xdr:rowOff>103403</xdr:rowOff>
    </xdr:to>
    <xdr:sp macro="" textlink="">
      <xdr:nvSpPr>
        <xdr:cNvPr id="203" name="フローチャート : 判断 202"/>
        <xdr:cNvSpPr/>
      </xdr:nvSpPr>
      <xdr:spPr>
        <a:xfrm>
          <a:off x="3175000" y="1406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88180</xdr:rowOff>
    </xdr:from>
    <xdr:ext cx="762000" cy="259045"/>
    <xdr:sp macro="" textlink="">
      <xdr:nvSpPr>
        <xdr:cNvPr id="204" name="テキスト ボックス 203"/>
        <xdr:cNvSpPr txBox="1"/>
      </xdr:nvSpPr>
      <xdr:spPr>
        <a:xfrm>
          <a:off x="2844800" y="14147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154,581</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166475</xdr:rowOff>
    </xdr:from>
    <xdr:to>
      <xdr:col>3</xdr:col>
      <xdr:colOff>279400</xdr:colOff>
      <xdr:row>82</xdr:row>
      <xdr:rowOff>629</xdr:rowOff>
    </xdr:to>
    <xdr:cxnSp macro="">
      <xdr:nvCxnSpPr>
        <xdr:cNvPr id="205" name="直線コネクタ 204"/>
        <xdr:cNvCxnSpPr/>
      </xdr:nvCxnSpPr>
      <xdr:spPr>
        <a:xfrm flipV="1">
          <a:off x="1447800" y="14053925"/>
          <a:ext cx="889000" cy="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160488</xdr:rowOff>
    </xdr:from>
    <xdr:to>
      <xdr:col>3</xdr:col>
      <xdr:colOff>330200</xdr:colOff>
      <xdr:row>82</xdr:row>
      <xdr:rowOff>90638</xdr:rowOff>
    </xdr:to>
    <xdr:sp macro="" textlink="">
      <xdr:nvSpPr>
        <xdr:cNvPr id="206" name="フローチャート : 判断 205"/>
        <xdr:cNvSpPr/>
      </xdr:nvSpPr>
      <xdr:spPr>
        <a:xfrm>
          <a:off x="2286000" y="1404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75415</xdr:rowOff>
    </xdr:from>
    <xdr:ext cx="762000" cy="259045"/>
    <xdr:sp macro="" textlink="">
      <xdr:nvSpPr>
        <xdr:cNvPr id="207" name="テキスト ボックス 206"/>
        <xdr:cNvSpPr txBox="1"/>
      </xdr:nvSpPr>
      <xdr:spPr>
        <a:xfrm>
          <a:off x="1955800" y="1413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148,233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48901</xdr:rowOff>
    </xdr:from>
    <xdr:to>
      <xdr:col>2</xdr:col>
      <xdr:colOff>127000</xdr:colOff>
      <xdr:row>82</xdr:row>
      <xdr:rowOff>150501</xdr:rowOff>
    </xdr:to>
    <xdr:sp macro="" textlink="">
      <xdr:nvSpPr>
        <xdr:cNvPr id="208" name="フローチャート : 判断 207"/>
        <xdr:cNvSpPr/>
      </xdr:nvSpPr>
      <xdr:spPr>
        <a:xfrm>
          <a:off x="1397000" y="14107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135278</xdr:rowOff>
    </xdr:from>
    <xdr:ext cx="762000" cy="259045"/>
    <xdr:sp macro="" textlink="">
      <xdr:nvSpPr>
        <xdr:cNvPr id="209" name="テキスト ボックス 208"/>
        <xdr:cNvSpPr txBox="1"/>
      </xdr:nvSpPr>
      <xdr:spPr>
        <a:xfrm>
          <a:off x="1066800" y="1419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178,003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146340</xdr:rowOff>
    </xdr:from>
    <xdr:to>
      <xdr:col>7</xdr:col>
      <xdr:colOff>203200</xdr:colOff>
      <xdr:row>82</xdr:row>
      <xdr:rowOff>76490</xdr:rowOff>
    </xdr:to>
    <xdr:sp macro="" textlink="">
      <xdr:nvSpPr>
        <xdr:cNvPr id="215" name="円/楕円 214"/>
        <xdr:cNvSpPr/>
      </xdr:nvSpPr>
      <xdr:spPr>
        <a:xfrm>
          <a:off x="4902200" y="1403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67617</xdr:rowOff>
    </xdr:from>
    <xdr:ext cx="762000" cy="259045"/>
    <xdr:sp macro="" textlink="">
      <xdr:nvSpPr>
        <xdr:cNvPr id="216" name="人件費・物件費等の状況該当値テキスト"/>
        <xdr:cNvSpPr txBox="1"/>
      </xdr:nvSpPr>
      <xdr:spPr>
        <a:xfrm>
          <a:off x="5041900" y="1395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141,197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131651</xdr:rowOff>
    </xdr:from>
    <xdr:to>
      <xdr:col>6</xdr:col>
      <xdr:colOff>50800</xdr:colOff>
      <xdr:row>82</xdr:row>
      <xdr:rowOff>61801</xdr:rowOff>
    </xdr:to>
    <xdr:sp macro="" textlink="">
      <xdr:nvSpPr>
        <xdr:cNvPr id="217" name="円/楕円 216"/>
        <xdr:cNvSpPr/>
      </xdr:nvSpPr>
      <xdr:spPr>
        <a:xfrm>
          <a:off x="4064000" y="1401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71978</xdr:rowOff>
    </xdr:from>
    <xdr:ext cx="736600" cy="259045"/>
    <xdr:sp macro="" textlink="">
      <xdr:nvSpPr>
        <xdr:cNvPr id="218" name="テキスト ボックス 217"/>
        <xdr:cNvSpPr txBox="1"/>
      </xdr:nvSpPr>
      <xdr:spPr>
        <a:xfrm>
          <a:off x="3733800" y="13787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133,892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129327</xdr:rowOff>
    </xdr:from>
    <xdr:to>
      <xdr:col>4</xdr:col>
      <xdr:colOff>533400</xdr:colOff>
      <xdr:row>82</xdr:row>
      <xdr:rowOff>59477</xdr:rowOff>
    </xdr:to>
    <xdr:sp macro="" textlink="">
      <xdr:nvSpPr>
        <xdr:cNvPr id="219" name="円/楕円 218"/>
        <xdr:cNvSpPr/>
      </xdr:nvSpPr>
      <xdr:spPr>
        <a:xfrm>
          <a:off x="3175000" y="1401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69654</xdr:rowOff>
    </xdr:from>
    <xdr:ext cx="762000" cy="259045"/>
    <xdr:sp macro="" textlink="">
      <xdr:nvSpPr>
        <xdr:cNvPr id="220" name="テキスト ボックス 219"/>
        <xdr:cNvSpPr txBox="1"/>
      </xdr:nvSpPr>
      <xdr:spPr>
        <a:xfrm>
          <a:off x="2844800" y="13785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132,736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115675</xdr:rowOff>
    </xdr:from>
    <xdr:to>
      <xdr:col>3</xdr:col>
      <xdr:colOff>330200</xdr:colOff>
      <xdr:row>82</xdr:row>
      <xdr:rowOff>45825</xdr:rowOff>
    </xdr:to>
    <xdr:sp macro="" textlink="">
      <xdr:nvSpPr>
        <xdr:cNvPr id="221" name="円/楕円 220"/>
        <xdr:cNvSpPr/>
      </xdr:nvSpPr>
      <xdr:spPr>
        <a:xfrm>
          <a:off x="2286000" y="1400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56002</xdr:rowOff>
    </xdr:from>
    <xdr:ext cx="762000" cy="259045"/>
    <xdr:sp macro="" textlink="">
      <xdr:nvSpPr>
        <xdr:cNvPr id="222" name="テキスト ボックス 221"/>
        <xdr:cNvSpPr txBox="1"/>
      </xdr:nvSpPr>
      <xdr:spPr>
        <a:xfrm>
          <a:off x="1955800" y="1377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125,947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121279</xdr:rowOff>
    </xdr:from>
    <xdr:to>
      <xdr:col>2</xdr:col>
      <xdr:colOff>127000</xdr:colOff>
      <xdr:row>82</xdr:row>
      <xdr:rowOff>51429</xdr:rowOff>
    </xdr:to>
    <xdr:sp macro="" textlink="">
      <xdr:nvSpPr>
        <xdr:cNvPr id="223" name="円/楕円 222"/>
        <xdr:cNvSpPr/>
      </xdr:nvSpPr>
      <xdr:spPr>
        <a:xfrm>
          <a:off x="1397000" y="1400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61606</xdr:rowOff>
    </xdr:from>
    <xdr:ext cx="762000" cy="259045"/>
    <xdr:sp macro="" textlink="">
      <xdr:nvSpPr>
        <xdr:cNvPr id="224" name="テキスト ボックス 223"/>
        <xdr:cNvSpPr txBox="1"/>
      </xdr:nvSpPr>
      <xdr:spPr>
        <a:xfrm>
          <a:off x="1066800" y="1377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128,734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類似団体に比較し、平均の数値である。</a:t>
          </a:r>
          <a:endParaRPr lang="ja-JP" altLang="ja-JP" sz="1400">
            <a:effectLst/>
          </a:endParaRPr>
        </a:p>
        <a:p>
          <a:r>
            <a:rPr lang="ja-JP" altLang="ja-JP" sz="1100">
              <a:solidFill>
                <a:schemeClr val="dk1"/>
              </a:solidFill>
              <a:effectLst/>
              <a:latin typeface="+mn-lt"/>
              <a:ea typeface="+mn-ea"/>
              <a:cs typeface="+mn-cs"/>
            </a:rPr>
            <a:t>町の職員数が採用年度によりばらつきがある。人事院勧告に従い適正な給与改定を行っているが、今後なお一層の適正化に努める。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68580</xdr:rowOff>
    </xdr:from>
    <xdr:to>
      <xdr:col>24</xdr:col>
      <xdr:colOff>558800</xdr:colOff>
      <xdr:row>87</xdr:row>
      <xdr:rowOff>103887</xdr:rowOff>
    </xdr:to>
    <xdr:cxnSp macro="">
      <xdr:nvCxnSpPr>
        <xdr:cNvPr id="251" name="直線コネクタ 250"/>
        <xdr:cNvCxnSpPr/>
      </xdr:nvCxnSpPr>
      <xdr:spPr>
        <a:xfrm flipV="1">
          <a:off x="17018000" y="13784580"/>
          <a:ext cx="0" cy="12354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75964</xdr:rowOff>
    </xdr:from>
    <xdr:ext cx="762000" cy="259045"/>
    <xdr:sp macro="" textlink="">
      <xdr:nvSpPr>
        <xdr:cNvPr id="252" name="給与水準   （国との比較）最小値テキスト"/>
        <xdr:cNvSpPr txBox="1"/>
      </xdr:nvSpPr>
      <xdr:spPr>
        <a:xfrm>
          <a:off x="17106900" y="14992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103887</xdr:rowOff>
    </xdr:from>
    <xdr:to>
      <xdr:col>24</xdr:col>
      <xdr:colOff>647700</xdr:colOff>
      <xdr:row>87</xdr:row>
      <xdr:rowOff>103887</xdr:rowOff>
    </xdr:to>
    <xdr:cxnSp macro="">
      <xdr:nvCxnSpPr>
        <xdr:cNvPr id="253" name="直線コネクタ 252"/>
        <xdr:cNvCxnSpPr/>
      </xdr:nvCxnSpPr>
      <xdr:spPr>
        <a:xfrm>
          <a:off x="16929100" y="15020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154957</xdr:rowOff>
    </xdr:from>
    <xdr:ext cx="762000" cy="259045"/>
    <xdr:sp macro="" textlink="">
      <xdr:nvSpPr>
        <xdr:cNvPr id="254" name="給与水準   （国との比較）最大値テキスト"/>
        <xdr:cNvSpPr txBox="1"/>
      </xdr:nvSpPr>
      <xdr:spPr>
        <a:xfrm>
          <a:off x="17106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24</xdr:col>
      <xdr:colOff>469900</xdr:colOff>
      <xdr:row>80</xdr:row>
      <xdr:rowOff>68580</xdr:rowOff>
    </xdr:from>
    <xdr:to>
      <xdr:col>24</xdr:col>
      <xdr:colOff>647700</xdr:colOff>
      <xdr:row>80</xdr:row>
      <xdr:rowOff>68580</xdr:rowOff>
    </xdr:to>
    <xdr:cxnSp macro="">
      <xdr:nvCxnSpPr>
        <xdr:cNvPr id="255" name="直線コネクタ 254"/>
        <xdr:cNvCxnSpPr/>
      </xdr:nvCxnSpPr>
      <xdr:spPr>
        <a:xfrm>
          <a:off x="16929100" y="1378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164592</xdr:rowOff>
    </xdr:from>
    <xdr:to>
      <xdr:col>24</xdr:col>
      <xdr:colOff>558800</xdr:colOff>
      <xdr:row>85</xdr:row>
      <xdr:rowOff>108965</xdr:rowOff>
    </xdr:to>
    <xdr:cxnSp macro="">
      <xdr:nvCxnSpPr>
        <xdr:cNvPr id="256" name="直線コネクタ 255"/>
        <xdr:cNvCxnSpPr/>
      </xdr:nvCxnSpPr>
      <xdr:spPr>
        <a:xfrm>
          <a:off x="16179800" y="14566392"/>
          <a:ext cx="838200" cy="11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53103</xdr:rowOff>
    </xdr:from>
    <xdr:ext cx="762000" cy="259045"/>
    <xdr:sp macro="" textlink="">
      <xdr:nvSpPr>
        <xdr:cNvPr id="257" name="給与水準   （国との比較）平均値テキスト"/>
        <xdr:cNvSpPr txBox="1"/>
      </xdr:nvSpPr>
      <xdr:spPr>
        <a:xfrm>
          <a:off x="17106900" y="14283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36576</xdr:rowOff>
    </xdr:from>
    <xdr:to>
      <xdr:col>24</xdr:col>
      <xdr:colOff>609600</xdr:colOff>
      <xdr:row>84</xdr:row>
      <xdr:rowOff>138176</xdr:rowOff>
    </xdr:to>
    <xdr:sp macro="" textlink="">
      <xdr:nvSpPr>
        <xdr:cNvPr id="258" name="フローチャート : 判断 257"/>
        <xdr:cNvSpPr/>
      </xdr:nvSpPr>
      <xdr:spPr>
        <a:xfrm>
          <a:off x="16967200" y="1443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154939</xdr:rowOff>
    </xdr:from>
    <xdr:to>
      <xdr:col>23</xdr:col>
      <xdr:colOff>406400</xdr:colOff>
      <xdr:row>84</xdr:row>
      <xdr:rowOff>164592</xdr:rowOff>
    </xdr:to>
    <xdr:cxnSp macro="">
      <xdr:nvCxnSpPr>
        <xdr:cNvPr id="259" name="直線コネクタ 258"/>
        <xdr:cNvCxnSpPr/>
      </xdr:nvCxnSpPr>
      <xdr:spPr>
        <a:xfrm>
          <a:off x="15290800" y="14556739"/>
          <a:ext cx="8890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7620</xdr:rowOff>
    </xdr:from>
    <xdr:to>
      <xdr:col>23</xdr:col>
      <xdr:colOff>457200</xdr:colOff>
      <xdr:row>84</xdr:row>
      <xdr:rowOff>109220</xdr:rowOff>
    </xdr:to>
    <xdr:sp macro="" textlink="">
      <xdr:nvSpPr>
        <xdr:cNvPr id="260" name="フローチャート : 判断 259"/>
        <xdr:cNvSpPr/>
      </xdr:nvSpPr>
      <xdr:spPr>
        <a:xfrm>
          <a:off x="16129000" y="1440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119397</xdr:rowOff>
    </xdr:from>
    <xdr:ext cx="736600" cy="259045"/>
    <xdr:sp macro="" textlink="">
      <xdr:nvSpPr>
        <xdr:cNvPr id="261" name="テキスト ボックス 260"/>
        <xdr:cNvSpPr txBox="1"/>
      </xdr:nvSpPr>
      <xdr:spPr>
        <a:xfrm>
          <a:off x="15798800" y="1417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154939</xdr:rowOff>
    </xdr:from>
    <xdr:to>
      <xdr:col>22</xdr:col>
      <xdr:colOff>203200</xdr:colOff>
      <xdr:row>88</xdr:row>
      <xdr:rowOff>144780</xdr:rowOff>
    </xdr:to>
    <xdr:cxnSp macro="">
      <xdr:nvCxnSpPr>
        <xdr:cNvPr id="262" name="直線コネクタ 261"/>
        <xdr:cNvCxnSpPr/>
      </xdr:nvCxnSpPr>
      <xdr:spPr>
        <a:xfrm flipV="1">
          <a:off x="14401800" y="14556739"/>
          <a:ext cx="889000" cy="67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7620</xdr:rowOff>
    </xdr:from>
    <xdr:to>
      <xdr:col>22</xdr:col>
      <xdr:colOff>254000</xdr:colOff>
      <xdr:row>84</xdr:row>
      <xdr:rowOff>109220</xdr:rowOff>
    </xdr:to>
    <xdr:sp macro="" textlink="">
      <xdr:nvSpPr>
        <xdr:cNvPr id="263" name="フローチャート : 判断 262"/>
        <xdr:cNvSpPr/>
      </xdr:nvSpPr>
      <xdr:spPr>
        <a:xfrm>
          <a:off x="15240000" y="1440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119397</xdr:rowOff>
    </xdr:from>
    <xdr:ext cx="762000" cy="259045"/>
    <xdr:sp macro="" textlink="">
      <xdr:nvSpPr>
        <xdr:cNvPr id="264" name="テキスト ボックス 263"/>
        <xdr:cNvSpPr txBox="1"/>
      </xdr:nvSpPr>
      <xdr:spPr>
        <a:xfrm>
          <a:off x="14909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144780</xdr:rowOff>
    </xdr:from>
    <xdr:to>
      <xdr:col>21</xdr:col>
      <xdr:colOff>0</xdr:colOff>
      <xdr:row>89</xdr:row>
      <xdr:rowOff>40894</xdr:rowOff>
    </xdr:to>
    <xdr:cxnSp macro="">
      <xdr:nvCxnSpPr>
        <xdr:cNvPr id="265" name="直線コネクタ 264"/>
        <xdr:cNvCxnSpPr/>
      </xdr:nvCxnSpPr>
      <xdr:spPr>
        <a:xfrm flipV="1">
          <a:off x="13512800" y="1523238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74676</xdr:rowOff>
    </xdr:from>
    <xdr:to>
      <xdr:col>21</xdr:col>
      <xdr:colOff>50800</xdr:colOff>
      <xdr:row>89</xdr:row>
      <xdr:rowOff>4826</xdr:rowOff>
    </xdr:to>
    <xdr:sp macro="" textlink="">
      <xdr:nvSpPr>
        <xdr:cNvPr id="266" name="フローチャート : 判断 265"/>
        <xdr:cNvSpPr/>
      </xdr:nvSpPr>
      <xdr:spPr>
        <a:xfrm>
          <a:off x="14351000" y="1516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15003</xdr:rowOff>
    </xdr:from>
    <xdr:ext cx="762000" cy="259045"/>
    <xdr:sp macro="" textlink="">
      <xdr:nvSpPr>
        <xdr:cNvPr id="267" name="テキスト ボックス 266"/>
        <xdr:cNvSpPr txBox="1"/>
      </xdr:nvSpPr>
      <xdr:spPr>
        <a:xfrm>
          <a:off x="14020800" y="1493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65024</xdr:rowOff>
    </xdr:from>
    <xdr:to>
      <xdr:col>19</xdr:col>
      <xdr:colOff>533400</xdr:colOff>
      <xdr:row>88</xdr:row>
      <xdr:rowOff>166624</xdr:rowOff>
    </xdr:to>
    <xdr:sp macro="" textlink="">
      <xdr:nvSpPr>
        <xdr:cNvPr id="268" name="フローチャート : 判断 267"/>
        <xdr:cNvSpPr/>
      </xdr:nvSpPr>
      <xdr:spPr>
        <a:xfrm>
          <a:off x="13462000" y="1515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5351</xdr:rowOff>
    </xdr:from>
    <xdr:ext cx="762000" cy="259045"/>
    <xdr:sp macro="" textlink="">
      <xdr:nvSpPr>
        <xdr:cNvPr id="269" name="テキスト ボックス 268"/>
        <xdr:cNvSpPr txBox="1"/>
      </xdr:nvSpPr>
      <xdr:spPr>
        <a:xfrm>
          <a:off x="13131800" y="1492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58165</xdr:rowOff>
    </xdr:from>
    <xdr:to>
      <xdr:col>24</xdr:col>
      <xdr:colOff>609600</xdr:colOff>
      <xdr:row>85</xdr:row>
      <xdr:rowOff>159765</xdr:rowOff>
    </xdr:to>
    <xdr:sp macro="" textlink="">
      <xdr:nvSpPr>
        <xdr:cNvPr id="275" name="円/楕円 274"/>
        <xdr:cNvSpPr/>
      </xdr:nvSpPr>
      <xdr:spPr>
        <a:xfrm>
          <a:off x="169672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30242</xdr:rowOff>
    </xdr:from>
    <xdr:ext cx="762000" cy="259045"/>
    <xdr:sp macro="" textlink="">
      <xdr:nvSpPr>
        <xdr:cNvPr id="276" name="給与水準   （国との比較）該当値テキスト"/>
        <xdr:cNvSpPr txBox="1"/>
      </xdr:nvSpPr>
      <xdr:spPr>
        <a:xfrm>
          <a:off x="17106900" y="1460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113792</xdr:rowOff>
    </xdr:from>
    <xdr:to>
      <xdr:col>23</xdr:col>
      <xdr:colOff>457200</xdr:colOff>
      <xdr:row>85</xdr:row>
      <xdr:rowOff>43942</xdr:rowOff>
    </xdr:to>
    <xdr:sp macro="" textlink="">
      <xdr:nvSpPr>
        <xdr:cNvPr id="277" name="円/楕円 276"/>
        <xdr:cNvSpPr/>
      </xdr:nvSpPr>
      <xdr:spPr>
        <a:xfrm>
          <a:off x="16129000" y="1451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28719</xdr:rowOff>
    </xdr:from>
    <xdr:ext cx="736600" cy="259045"/>
    <xdr:sp macro="" textlink="">
      <xdr:nvSpPr>
        <xdr:cNvPr id="278" name="テキスト ボックス 277"/>
        <xdr:cNvSpPr txBox="1"/>
      </xdr:nvSpPr>
      <xdr:spPr>
        <a:xfrm>
          <a:off x="15798800" y="14601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104139</xdr:rowOff>
    </xdr:from>
    <xdr:to>
      <xdr:col>22</xdr:col>
      <xdr:colOff>254000</xdr:colOff>
      <xdr:row>85</xdr:row>
      <xdr:rowOff>34289</xdr:rowOff>
    </xdr:to>
    <xdr:sp macro="" textlink="">
      <xdr:nvSpPr>
        <xdr:cNvPr id="279" name="円/楕円 278"/>
        <xdr:cNvSpPr/>
      </xdr:nvSpPr>
      <xdr:spPr>
        <a:xfrm>
          <a:off x="15240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19066</xdr:rowOff>
    </xdr:from>
    <xdr:ext cx="762000" cy="259045"/>
    <xdr:sp macro="" textlink="">
      <xdr:nvSpPr>
        <xdr:cNvPr id="280" name="テキスト ボックス 279"/>
        <xdr:cNvSpPr txBox="1"/>
      </xdr:nvSpPr>
      <xdr:spPr>
        <a:xfrm>
          <a:off x="14909800" y="145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93980</xdr:rowOff>
    </xdr:from>
    <xdr:to>
      <xdr:col>21</xdr:col>
      <xdr:colOff>50800</xdr:colOff>
      <xdr:row>89</xdr:row>
      <xdr:rowOff>24130</xdr:rowOff>
    </xdr:to>
    <xdr:sp macro="" textlink="">
      <xdr:nvSpPr>
        <xdr:cNvPr id="281" name="円/楕円 280"/>
        <xdr:cNvSpPr/>
      </xdr:nvSpPr>
      <xdr:spPr>
        <a:xfrm>
          <a:off x="14351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8907</xdr:rowOff>
    </xdr:from>
    <xdr:ext cx="762000" cy="259045"/>
    <xdr:sp macro="" textlink="">
      <xdr:nvSpPr>
        <xdr:cNvPr id="282" name="テキスト ボックス 281"/>
        <xdr:cNvSpPr txBox="1"/>
      </xdr:nvSpPr>
      <xdr:spPr>
        <a:xfrm>
          <a:off x="14020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161544</xdr:rowOff>
    </xdr:from>
    <xdr:to>
      <xdr:col>19</xdr:col>
      <xdr:colOff>533400</xdr:colOff>
      <xdr:row>89</xdr:row>
      <xdr:rowOff>91694</xdr:rowOff>
    </xdr:to>
    <xdr:sp macro="" textlink="">
      <xdr:nvSpPr>
        <xdr:cNvPr id="283" name="円/楕円 282"/>
        <xdr:cNvSpPr/>
      </xdr:nvSpPr>
      <xdr:spPr>
        <a:xfrm>
          <a:off x="13462000" y="1524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76471</xdr:rowOff>
    </xdr:from>
    <xdr:ext cx="762000" cy="259045"/>
    <xdr:sp macro="" textlink="">
      <xdr:nvSpPr>
        <xdr:cNvPr id="284" name="テキスト ボックス 283"/>
        <xdr:cNvSpPr txBox="1"/>
      </xdr:nvSpPr>
      <xdr:spPr>
        <a:xfrm>
          <a:off x="13131800" y="1533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類似団体と比較し、ほぼ平均である。</a:t>
          </a:r>
          <a:endParaRPr lang="ja-JP" altLang="ja-JP" sz="1400">
            <a:effectLst/>
          </a:endParaRPr>
        </a:p>
        <a:p>
          <a:r>
            <a:rPr lang="ja-JP" altLang="ja-JP" sz="1100">
              <a:solidFill>
                <a:schemeClr val="dk1"/>
              </a:solidFill>
              <a:effectLst/>
              <a:latin typeface="+mn-lt"/>
              <a:ea typeface="+mn-ea"/>
              <a:cs typeface="+mn-cs"/>
            </a:rPr>
            <a:t>行政改革（人件費の抑制）を行い退職者不補充としていた経緯があり、定数より低く抑えられている。今後も退職者と新規採用者とのバランスを考慮し、定員管理を行う。</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90805</xdr:rowOff>
    </xdr:from>
    <xdr:to>
      <xdr:col>24</xdr:col>
      <xdr:colOff>558800</xdr:colOff>
      <xdr:row>67</xdr:row>
      <xdr:rowOff>10033</xdr:rowOff>
    </xdr:to>
    <xdr:cxnSp macro="">
      <xdr:nvCxnSpPr>
        <xdr:cNvPr id="314" name="直線コネクタ 313"/>
        <xdr:cNvCxnSpPr/>
      </xdr:nvCxnSpPr>
      <xdr:spPr>
        <a:xfrm flipV="1">
          <a:off x="17018000" y="10034905"/>
          <a:ext cx="0" cy="1462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153560</xdr:rowOff>
    </xdr:from>
    <xdr:ext cx="762000" cy="259045"/>
    <xdr:sp macro="" textlink="">
      <xdr:nvSpPr>
        <xdr:cNvPr id="315" name="定員管理の状況最小値テキスト"/>
        <xdr:cNvSpPr txBox="1"/>
      </xdr:nvSpPr>
      <xdr:spPr>
        <a:xfrm>
          <a:off x="17106900" y="11469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23.73</a:t>
          </a:r>
          <a:endParaRPr kumimoji="1" lang="ja-JP" altLang="en-US" sz="1000" b="1">
            <a:latin typeface="ＭＳ Ｐゴシック"/>
          </a:endParaRPr>
        </a:p>
      </xdr:txBody>
    </xdr:sp>
    <xdr:clientData/>
  </xdr:oneCellAnchor>
  <xdr:twoCellAnchor>
    <xdr:from>
      <xdr:col>24</xdr:col>
      <xdr:colOff>469900</xdr:colOff>
      <xdr:row>67</xdr:row>
      <xdr:rowOff>10033</xdr:rowOff>
    </xdr:from>
    <xdr:to>
      <xdr:col>24</xdr:col>
      <xdr:colOff>647700</xdr:colOff>
      <xdr:row>67</xdr:row>
      <xdr:rowOff>10033</xdr:rowOff>
    </xdr:to>
    <xdr:cxnSp macro="">
      <xdr:nvCxnSpPr>
        <xdr:cNvPr id="316" name="直線コネクタ 315"/>
        <xdr:cNvCxnSpPr/>
      </xdr:nvCxnSpPr>
      <xdr:spPr>
        <a:xfrm>
          <a:off x="16929100" y="1149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5732</xdr:rowOff>
    </xdr:from>
    <xdr:ext cx="762000" cy="259045"/>
    <xdr:sp macro="" textlink="">
      <xdr:nvSpPr>
        <xdr:cNvPr id="317" name="定員管理の状況最大値テキスト"/>
        <xdr:cNvSpPr txBox="1"/>
      </xdr:nvSpPr>
      <xdr:spPr>
        <a:xfrm>
          <a:off x="17106900" y="977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5.55</a:t>
          </a:r>
          <a:endParaRPr kumimoji="1" lang="ja-JP" altLang="en-US" sz="1000" b="1">
            <a:latin typeface="ＭＳ Ｐゴシック"/>
          </a:endParaRPr>
        </a:p>
      </xdr:txBody>
    </xdr:sp>
    <xdr:clientData/>
  </xdr:oneCellAnchor>
  <xdr:twoCellAnchor>
    <xdr:from>
      <xdr:col>24</xdr:col>
      <xdr:colOff>469900</xdr:colOff>
      <xdr:row>58</xdr:row>
      <xdr:rowOff>90805</xdr:rowOff>
    </xdr:from>
    <xdr:to>
      <xdr:col>24</xdr:col>
      <xdr:colOff>647700</xdr:colOff>
      <xdr:row>58</xdr:row>
      <xdr:rowOff>90805</xdr:rowOff>
    </xdr:to>
    <xdr:cxnSp macro="">
      <xdr:nvCxnSpPr>
        <xdr:cNvPr id="318" name="直線コネクタ 317"/>
        <xdr:cNvCxnSpPr/>
      </xdr:nvCxnSpPr>
      <xdr:spPr>
        <a:xfrm>
          <a:off x="16929100" y="1003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146050</xdr:rowOff>
    </xdr:from>
    <xdr:to>
      <xdr:col>24</xdr:col>
      <xdr:colOff>558800</xdr:colOff>
      <xdr:row>61</xdr:row>
      <xdr:rowOff>5165</xdr:rowOff>
    </xdr:to>
    <xdr:cxnSp macro="">
      <xdr:nvCxnSpPr>
        <xdr:cNvPr id="319" name="直線コネクタ 318"/>
        <xdr:cNvCxnSpPr/>
      </xdr:nvCxnSpPr>
      <xdr:spPr>
        <a:xfrm>
          <a:off x="16179800" y="10433050"/>
          <a:ext cx="838200" cy="3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55473</xdr:rowOff>
    </xdr:from>
    <xdr:ext cx="762000" cy="259045"/>
    <xdr:sp macro="" textlink="">
      <xdr:nvSpPr>
        <xdr:cNvPr id="320" name="定員管理の状況平均値テキスト"/>
        <xdr:cNvSpPr txBox="1"/>
      </xdr:nvSpPr>
      <xdr:spPr>
        <a:xfrm>
          <a:off x="17106900" y="10171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38946</xdr:rowOff>
    </xdr:from>
    <xdr:to>
      <xdr:col>24</xdr:col>
      <xdr:colOff>609600</xdr:colOff>
      <xdr:row>60</xdr:row>
      <xdr:rowOff>140546</xdr:rowOff>
    </xdr:to>
    <xdr:sp macro="" textlink="">
      <xdr:nvSpPr>
        <xdr:cNvPr id="321" name="フローチャート : 判断 320"/>
        <xdr:cNvSpPr/>
      </xdr:nvSpPr>
      <xdr:spPr>
        <a:xfrm>
          <a:off x="169672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135594</xdr:rowOff>
    </xdr:from>
    <xdr:to>
      <xdr:col>23</xdr:col>
      <xdr:colOff>406400</xdr:colOff>
      <xdr:row>60</xdr:row>
      <xdr:rowOff>146050</xdr:rowOff>
    </xdr:to>
    <xdr:cxnSp macro="">
      <xdr:nvCxnSpPr>
        <xdr:cNvPr id="322" name="直線コネクタ 321"/>
        <xdr:cNvCxnSpPr/>
      </xdr:nvCxnSpPr>
      <xdr:spPr>
        <a:xfrm>
          <a:off x="15290800" y="10422594"/>
          <a:ext cx="8890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69511</xdr:rowOff>
    </xdr:from>
    <xdr:to>
      <xdr:col>23</xdr:col>
      <xdr:colOff>457200</xdr:colOff>
      <xdr:row>60</xdr:row>
      <xdr:rowOff>171111</xdr:rowOff>
    </xdr:to>
    <xdr:sp macro="" textlink="">
      <xdr:nvSpPr>
        <xdr:cNvPr id="323" name="フローチャート : 判断 322"/>
        <xdr:cNvSpPr/>
      </xdr:nvSpPr>
      <xdr:spPr>
        <a:xfrm>
          <a:off x="161290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9838</xdr:rowOff>
    </xdr:from>
    <xdr:ext cx="736600" cy="259045"/>
    <xdr:sp macro="" textlink="">
      <xdr:nvSpPr>
        <xdr:cNvPr id="324" name="テキスト ボックス 323"/>
        <xdr:cNvSpPr txBox="1"/>
      </xdr:nvSpPr>
      <xdr:spPr>
        <a:xfrm>
          <a:off x="15798800" y="10125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98594</xdr:rowOff>
    </xdr:from>
    <xdr:to>
      <xdr:col>22</xdr:col>
      <xdr:colOff>203200</xdr:colOff>
      <xdr:row>60</xdr:row>
      <xdr:rowOff>135594</xdr:rowOff>
    </xdr:to>
    <xdr:cxnSp macro="">
      <xdr:nvCxnSpPr>
        <xdr:cNvPr id="325" name="直線コネクタ 324"/>
        <xdr:cNvCxnSpPr/>
      </xdr:nvCxnSpPr>
      <xdr:spPr>
        <a:xfrm>
          <a:off x="14401800" y="10385594"/>
          <a:ext cx="889000" cy="3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18838</xdr:rowOff>
    </xdr:from>
    <xdr:to>
      <xdr:col>22</xdr:col>
      <xdr:colOff>254000</xdr:colOff>
      <xdr:row>60</xdr:row>
      <xdr:rowOff>120438</xdr:rowOff>
    </xdr:to>
    <xdr:sp macro="" textlink="">
      <xdr:nvSpPr>
        <xdr:cNvPr id="326" name="フローチャート : 判断 325"/>
        <xdr:cNvSpPr/>
      </xdr:nvSpPr>
      <xdr:spPr>
        <a:xfrm>
          <a:off x="15240000" y="103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130615</xdr:rowOff>
    </xdr:from>
    <xdr:ext cx="762000" cy="259045"/>
    <xdr:sp macro="" textlink="">
      <xdr:nvSpPr>
        <xdr:cNvPr id="327" name="テキスト ボックス 326"/>
        <xdr:cNvSpPr txBox="1"/>
      </xdr:nvSpPr>
      <xdr:spPr>
        <a:xfrm>
          <a:off x="14909800" y="1007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98594</xdr:rowOff>
    </xdr:from>
    <xdr:to>
      <xdr:col>21</xdr:col>
      <xdr:colOff>0</xdr:colOff>
      <xdr:row>60</xdr:row>
      <xdr:rowOff>129159</xdr:rowOff>
    </xdr:to>
    <xdr:cxnSp macro="">
      <xdr:nvCxnSpPr>
        <xdr:cNvPr id="328" name="直線コネクタ 327"/>
        <xdr:cNvCxnSpPr/>
      </xdr:nvCxnSpPr>
      <xdr:spPr>
        <a:xfrm flipV="1">
          <a:off x="13512800" y="10385594"/>
          <a:ext cx="889000" cy="3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170180</xdr:rowOff>
    </xdr:from>
    <xdr:to>
      <xdr:col>21</xdr:col>
      <xdr:colOff>50800</xdr:colOff>
      <xdr:row>60</xdr:row>
      <xdr:rowOff>100330</xdr:rowOff>
    </xdr:to>
    <xdr:sp macro="" textlink="">
      <xdr:nvSpPr>
        <xdr:cNvPr id="329" name="フローチャート : 判断 328"/>
        <xdr:cNvSpPr/>
      </xdr:nvSpPr>
      <xdr:spPr>
        <a:xfrm>
          <a:off x="14351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110507</xdr:rowOff>
    </xdr:from>
    <xdr:ext cx="762000" cy="259045"/>
    <xdr:sp macro="" textlink="">
      <xdr:nvSpPr>
        <xdr:cNvPr id="330" name="テキスト ボックス 329"/>
        <xdr:cNvSpPr txBox="1"/>
      </xdr:nvSpPr>
      <xdr:spPr>
        <a:xfrm>
          <a:off x="14020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9.30</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20447</xdr:rowOff>
    </xdr:from>
    <xdr:to>
      <xdr:col>19</xdr:col>
      <xdr:colOff>533400</xdr:colOff>
      <xdr:row>60</xdr:row>
      <xdr:rowOff>122047</xdr:rowOff>
    </xdr:to>
    <xdr:sp macro="" textlink="">
      <xdr:nvSpPr>
        <xdr:cNvPr id="331" name="フローチャート : 判断 330"/>
        <xdr:cNvSpPr/>
      </xdr:nvSpPr>
      <xdr:spPr>
        <a:xfrm>
          <a:off x="13462000" y="103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132224</xdr:rowOff>
    </xdr:from>
    <xdr:ext cx="762000" cy="259045"/>
    <xdr:sp macro="" textlink="">
      <xdr:nvSpPr>
        <xdr:cNvPr id="332" name="テキスト ボックス 331"/>
        <xdr:cNvSpPr txBox="1"/>
      </xdr:nvSpPr>
      <xdr:spPr>
        <a:xfrm>
          <a:off x="13131800" y="10076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125815</xdr:rowOff>
    </xdr:from>
    <xdr:to>
      <xdr:col>24</xdr:col>
      <xdr:colOff>609600</xdr:colOff>
      <xdr:row>61</xdr:row>
      <xdr:rowOff>55965</xdr:rowOff>
    </xdr:to>
    <xdr:sp macro="" textlink="">
      <xdr:nvSpPr>
        <xdr:cNvPr id="338" name="円/楕円 337"/>
        <xdr:cNvSpPr/>
      </xdr:nvSpPr>
      <xdr:spPr>
        <a:xfrm>
          <a:off x="16967200" y="104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97892</xdr:rowOff>
    </xdr:from>
    <xdr:ext cx="762000" cy="259045"/>
    <xdr:sp macro="" textlink="">
      <xdr:nvSpPr>
        <xdr:cNvPr id="339" name="定員管理の状況該当値テキスト"/>
        <xdr:cNvSpPr txBox="1"/>
      </xdr:nvSpPr>
      <xdr:spPr>
        <a:xfrm>
          <a:off x="17106900" y="1038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95250</xdr:rowOff>
    </xdr:from>
    <xdr:to>
      <xdr:col>23</xdr:col>
      <xdr:colOff>457200</xdr:colOff>
      <xdr:row>61</xdr:row>
      <xdr:rowOff>25400</xdr:rowOff>
    </xdr:to>
    <xdr:sp macro="" textlink="">
      <xdr:nvSpPr>
        <xdr:cNvPr id="340" name="円/楕円 339"/>
        <xdr:cNvSpPr/>
      </xdr:nvSpPr>
      <xdr:spPr>
        <a:xfrm>
          <a:off x="16129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10177</xdr:rowOff>
    </xdr:from>
    <xdr:ext cx="736600" cy="259045"/>
    <xdr:sp macro="" textlink="">
      <xdr:nvSpPr>
        <xdr:cNvPr id="341" name="テキスト ボックス 340"/>
        <xdr:cNvSpPr txBox="1"/>
      </xdr:nvSpPr>
      <xdr:spPr>
        <a:xfrm>
          <a:off x="15798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84794</xdr:rowOff>
    </xdr:from>
    <xdr:to>
      <xdr:col>22</xdr:col>
      <xdr:colOff>254000</xdr:colOff>
      <xdr:row>61</xdr:row>
      <xdr:rowOff>14944</xdr:rowOff>
    </xdr:to>
    <xdr:sp macro="" textlink="">
      <xdr:nvSpPr>
        <xdr:cNvPr id="342" name="円/楕円 341"/>
        <xdr:cNvSpPr/>
      </xdr:nvSpPr>
      <xdr:spPr>
        <a:xfrm>
          <a:off x="15240000" y="1037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171171</xdr:rowOff>
    </xdr:from>
    <xdr:ext cx="762000" cy="259045"/>
    <xdr:sp macro="" textlink="">
      <xdr:nvSpPr>
        <xdr:cNvPr id="343" name="テキスト ボックス 342"/>
        <xdr:cNvSpPr txBox="1"/>
      </xdr:nvSpPr>
      <xdr:spPr>
        <a:xfrm>
          <a:off x="14909800" y="1045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47794</xdr:rowOff>
    </xdr:from>
    <xdr:to>
      <xdr:col>21</xdr:col>
      <xdr:colOff>50800</xdr:colOff>
      <xdr:row>60</xdr:row>
      <xdr:rowOff>149394</xdr:rowOff>
    </xdr:to>
    <xdr:sp macro="" textlink="">
      <xdr:nvSpPr>
        <xdr:cNvPr id="344" name="円/楕円 343"/>
        <xdr:cNvSpPr/>
      </xdr:nvSpPr>
      <xdr:spPr>
        <a:xfrm>
          <a:off x="14351000" y="1033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134171</xdr:rowOff>
    </xdr:from>
    <xdr:ext cx="762000" cy="259045"/>
    <xdr:sp macro="" textlink="">
      <xdr:nvSpPr>
        <xdr:cNvPr id="345" name="テキスト ボックス 344"/>
        <xdr:cNvSpPr txBox="1"/>
      </xdr:nvSpPr>
      <xdr:spPr>
        <a:xfrm>
          <a:off x="14020800" y="1042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78359</xdr:rowOff>
    </xdr:from>
    <xdr:to>
      <xdr:col>19</xdr:col>
      <xdr:colOff>533400</xdr:colOff>
      <xdr:row>61</xdr:row>
      <xdr:rowOff>8509</xdr:rowOff>
    </xdr:to>
    <xdr:sp macro="" textlink="">
      <xdr:nvSpPr>
        <xdr:cNvPr id="346" name="円/楕円 345"/>
        <xdr:cNvSpPr/>
      </xdr:nvSpPr>
      <xdr:spPr>
        <a:xfrm>
          <a:off x="13462000" y="1036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164736</xdr:rowOff>
    </xdr:from>
    <xdr:ext cx="762000" cy="259045"/>
    <xdr:sp macro="" textlink="">
      <xdr:nvSpPr>
        <xdr:cNvPr id="347" name="テキスト ボックス 346"/>
        <xdr:cNvSpPr txBox="1"/>
      </xdr:nvSpPr>
      <xdr:spPr>
        <a:xfrm>
          <a:off x="13131800" y="1045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類似団体の平均と比較し、高い数値である。</a:t>
          </a:r>
          <a:endParaRPr lang="ja-JP" altLang="ja-JP" sz="1400">
            <a:effectLst/>
          </a:endParaRPr>
        </a:p>
        <a:p>
          <a:r>
            <a:rPr lang="ja-JP" altLang="ja-JP" sz="1100">
              <a:solidFill>
                <a:schemeClr val="dk1"/>
              </a:solidFill>
              <a:effectLst/>
              <a:latin typeface="+mn-lt"/>
              <a:ea typeface="+mn-ea"/>
              <a:cs typeface="+mn-cs"/>
            </a:rPr>
            <a:t>地方債の発行抑制に努めなければならないが、今後の事業計画により発行額が増加し、高い数値が続く可能性がある。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5" name="テキスト ボックス 37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30540</xdr:rowOff>
    </xdr:from>
    <xdr:to>
      <xdr:col>24</xdr:col>
      <xdr:colOff>558800</xdr:colOff>
      <xdr:row>44</xdr:row>
      <xdr:rowOff>50195</xdr:rowOff>
    </xdr:to>
    <xdr:cxnSp macro="">
      <xdr:nvCxnSpPr>
        <xdr:cNvPr id="379" name="直線コネクタ 378"/>
        <xdr:cNvCxnSpPr/>
      </xdr:nvCxnSpPr>
      <xdr:spPr>
        <a:xfrm flipV="1">
          <a:off x="17018000" y="6031290"/>
          <a:ext cx="0" cy="1562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22272</xdr:rowOff>
    </xdr:from>
    <xdr:ext cx="762000" cy="259045"/>
    <xdr:sp macro="" textlink="">
      <xdr:nvSpPr>
        <xdr:cNvPr id="380" name="公債費負担の状況最小値テキスト"/>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44</xdr:row>
      <xdr:rowOff>50195</xdr:rowOff>
    </xdr:from>
    <xdr:to>
      <xdr:col>24</xdr:col>
      <xdr:colOff>647700</xdr:colOff>
      <xdr:row>44</xdr:row>
      <xdr:rowOff>50195</xdr:rowOff>
    </xdr:to>
    <xdr:cxnSp macro="">
      <xdr:nvCxnSpPr>
        <xdr:cNvPr id="381" name="直線コネクタ 380"/>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116917</xdr:rowOff>
    </xdr:from>
    <xdr:ext cx="762000" cy="259045"/>
    <xdr:sp macro="" textlink="">
      <xdr:nvSpPr>
        <xdr:cNvPr id="382" name="公債費負担の状況最大値テキスト"/>
        <xdr:cNvSpPr txBox="1"/>
      </xdr:nvSpPr>
      <xdr:spPr>
        <a:xfrm>
          <a:off x="17106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24</xdr:col>
      <xdr:colOff>469900</xdr:colOff>
      <xdr:row>35</xdr:row>
      <xdr:rowOff>30540</xdr:rowOff>
    </xdr:from>
    <xdr:to>
      <xdr:col>24</xdr:col>
      <xdr:colOff>647700</xdr:colOff>
      <xdr:row>35</xdr:row>
      <xdr:rowOff>30540</xdr:rowOff>
    </xdr:to>
    <xdr:cxnSp macro="">
      <xdr:nvCxnSpPr>
        <xdr:cNvPr id="383" name="直線コネクタ 382"/>
        <xdr:cNvCxnSpPr/>
      </xdr:nvCxnSpPr>
      <xdr:spPr>
        <a:xfrm>
          <a:off x="16929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83759</xdr:rowOff>
    </xdr:from>
    <xdr:to>
      <xdr:col>24</xdr:col>
      <xdr:colOff>558800</xdr:colOff>
      <xdr:row>43</xdr:row>
      <xdr:rowOff>95250</xdr:rowOff>
    </xdr:to>
    <xdr:cxnSp macro="">
      <xdr:nvCxnSpPr>
        <xdr:cNvPr id="384" name="直線コネクタ 383"/>
        <xdr:cNvCxnSpPr/>
      </xdr:nvCxnSpPr>
      <xdr:spPr>
        <a:xfrm flipV="1">
          <a:off x="16179800" y="7456109"/>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126292</xdr:rowOff>
    </xdr:from>
    <xdr:ext cx="762000" cy="259045"/>
    <xdr:sp macro="" textlink="">
      <xdr:nvSpPr>
        <xdr:cNvPr id="385" name="公債費負担の状況平均値テキスト"/>
        <xdr:cNvSpPr txBox="1"/>
      </xdr:nvSpPr>
      <xdr:spPr>
        <a:xfrm>
          <a:off x="17106900" y="6641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109765</xdr:rowOff>
    </xdr:from>
    <xdr:to>
      <xdr:col>24</xdr:col>
      <xdr:colOff>609600</xdr:colOff>
      <xdr:row>40</xdr:row>
      <xdr:rowOff>39915</xdr:rowOff>
    </xdr:to>
    <xdr:sp macro="" textlink="">
      <xdr:nvSpPr>
        <xdr:cNvPr id="386" name="フローチャート : 判断 385"/>
        <xdr:cNvSpPr/>
      </xdr:nvSpPr>
      <xdr:spPr>
        <a:xfrm>
          <a:off x="169672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60778</xdr:rowOff>
    </xdr:from>
    <xdr:to>
      <xdr:col>23</xdr:col>
      <xdr:colOff>406400</xdr:colOff>
      <xdr:row>43</xdr:row>
      <xdr:rowOff>95250</xdr:rowOff>
    </xdr:to>
    <xdr:cxnSp macro="">
      <xdr:nvCxnSpPr>
        <xdr:cNvPr id="387" name="直線コネクタ 386"/>
        <xdr:cNvCxnSpPr/>
      </xdr:nvCxnSpPr>
      <xdr:spPr>
        <a:xfrm>
          <a:off x="15290800" y="74331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17841</xdr:rowOff>
    </xdr:from>
    <xdr:to>
      <xdr:col>23</xdr:col>
      <xdr:colOff>457200</xdr:colOff>
      <xdr:row>39</xdr:row>
      <xdr:rowOff>119441</xdr:rowOff>
    </xdr:to>
    <xdr:sp macro="" textlink="">
      <xdr:nvSpPr>
        <xdr:cNvPr id="388" name="フローチャート : 判断 387"/>
        <xdr:cNvSpPr/>
      </xdr:nvSpPr>
      <xdr:spPr>
        <a:xfrm>
          <a:off x="16129000" y="670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129618</xdr:rowOff>
    </xdr:from>
    <xdr:ext cx="736600" cy="259045"/>
    <xdr:sp macro="" textlink="">
      <xdr:nvSpPr>
        <xdr:cNvPr id="389" name="テキスト ボックス 388"/>
        <xdr:cNvSpPr txBox="1"/>
      </xdr:nvSpPr>
      <xdr:spPr>
        <a:xfrm>
          <a:off x="15798800" y="6473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60778</xdr:rowOff>
    </xdr:from>
    <xdr:to>
      <xdr:col>22</xdr:col>
      <xdr:colOff>203200</xdr:colOff>
      <xdr:row>43</xdr:row>
      <xdr:rowOff>106741</xdr:rowOff>
    </xdr:to>
    <xdr:cxnSp macro="">
      <xdr:nvCxnSpPr>
        <xdr:cNvPr id="390" name="直線コネクタ 389"/>
        <xdr:cNvCxnSpPr/>
      </xdr:nvCxnSpPr>
      <xdr:spPr>
        <a:xfrm flipV="1">
          <a:off x="14401800" y="7433128"/>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167217</xdr:rowOff>
    </xdr:from>
    <xdr:to>
      <xdr:col>22</xdr:col>
      <xdr:colOff>254000</xdr:colOff>
      <xdr:row>40</xdr:row>
      <xdr:rowOff>97367</xdr:rowOff>
    </xdr:to>
    <xdr:sp macro="" textlink="">
      <xdr:nvSpPr>
        <xdr:cNvPr id="391" name="フローチャート : 判断 390"/>
        <xdr:cNvSpPr/>
      </xdr:nvSpPr>
      <xdr:spPr>
        <a:xfrm>
          <a:off x="15240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107544</xdr:rowOff>
    </xdr:from>
    <xdr:ext cx="762000" cy="259045"/>
    <xdr:sp macro="" textlink="">
      <xdr:nvSpPr>
        <xdr:cNvPr id="392" name="テキスト ボックス 391"/>
        <xdr:cNvSpPr txBox="1"/>
      </xdr:nvSpPr>
      <xdr:spPr>
        <a:xfrm>
          <a:off x="14909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106741</xdr:rowOff>
    </xdr:from>
    <xdr:to>
      <xdr:col>21</xdr:col>
      <xdr:colOff>0</xdr:colOff>
      <xdr:row>43</xdr:row>
      <xdr:rowOff>152702</xdr:rowOff>
    </xdr:to>
    <xdr:cxnSp macro="">
      <xdr:nvCxnSpPr>
        <xdr:cNvPr id="393" name="直線コネクタ 392"/>
        <xdr:cNvCxnSpPr/>
      </xdr:nvCxnSpPr>
      <xdr:spPr>
        <a:xfrm flipV="1">
          <a:off x="13512800" y="7479091"/>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64709</xdr:rowOff>
    </xdr:from>
    <xdr:to>
      <xdr:col>21</xdr:col>
      <xdr:colOff>50800</xdr:colOff>
      <xdr:row>40</xdr:row>
      <xdr:rowOff>166309</xdr:rowOff>
    </xdr:to>
    <xdr:sp macro="" textlink="">
      <xdr:nvSpPr>
        <xdr:cNvPr id="394" name="フローチャート : 判断 393"/>
        <xdr:cNvSpPr/>
      </xdr:nvSpPr>
      <xdr:spPr>
        <a:xfrm>
          <a:off x="14351000" y="692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5036</xdr:rowOff>
    </xdr:from>
    <xdr:ext cx="762000" cy="259045"/>
    <xdr:sp macro="" textlink="">
      <xdr:nvSpPr>
        <xdr:cNvPr id="395" name="テキスト ボックス 394"/>
        <xdr:cNvSpPr txBox="1"/>
      </xdr:nvSpPr>
      <xdr:spPr>
        <a:xfrm>
          <a:off x="14020800" y="669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122162</xdr:rowOff>
    </xdr:from>
    <xdr:to>
      <xdr:col>19</xdr:col>
      <xdr:colOff>533400</xdr:colOff>
      <xdr:row>41</xdr:row>
      <xdr:rowOff>52312</xdr:rowOff>
    </xdr:to>
    <xdr:sp macro="" textlink="">
      <xdr:nvSpPr>
        <xdr:cNvPr id="396" name="フローチャート : 判断 395"/>
        <xdr:cNvSpPr/>
      </xdr:nvSpPr>
      <xdr:spPr>
        <a:xfrm>
          <a:off x="13462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62489</xdr:rowOff>
    </xdr:from>
    <xdr:ext cx="762000" cy="259045"/>
    <xdr:sp macro="" textlink="">
      <xdr:nvSpPr>
        <xdr:cNvPr id="397" name="テキスト ボックス 396"/>
        <xdr:cNvSpPr txBox="1"/>
      </xdr:nvSpPr>
      <xdr:spPr>
        <a:xfrm>
          <a:off x="13131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43</xdr:row>
      <xdr:rowOff>32959</xdr:rowOff>
    </xdr:from>
    <xdr:to>
      <xdr:col>24</xdr:col>
      <xdr:colOff>609600</xdr:colOff>
      <xdr:row>43</xdr:row>
      <xdr:rowOff>134559</xdr:rowOff>
    </xdr:to>
    <xdr:sp macro="" textlink="">
      <xdr:nvSpPr>
        <xdr:cNvPr id="403" name="円/楕円 402"/>
        <xdr:cNvSpPr/>
      </xdr:nvSpPr>
      <xdr:spPr>
        <a:xfrm>
          <a:off x="169672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5036</xdr:rowOff>
    </xdr:from>
    <xdr:ext cx="762000" cy="259045"/>
    <xdr:sp macro="" textlink="">
      <xdr:nvSpPr>
        <xdr:cNvPr id="404" name="公債費負担の状況該当値テキスト"/>
        <xdr:cNvSpPr txBox="1"/>
      </xdr:nvSpPr>
      <xdr:spPr>
        <a:xfrm>
          <a:off x="17106900" y="737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44450</xdr:rowOff>
    </xdr:from>
    <xdr:to>
      <xdr:col>23</xdr:col>
      <xdr:colOff>457200</xdr:colOff>
      <xdr:row>43</xdr:row>
      <xdr:rowOff>146050</xdr:rowOff>
    </xdr:to>
    <xdr:sp macro="" textlink="">
      <xdr:nvSpPr>
        <xdr:cNvPr id="405" name="円/楕円 404"/>
        <xdr:cNvSpPr/>
      </xdr:nvSpPr>
      <xdr:spPr>
        <a:xfrm>
          <a:off x="16129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130827</xdr:rowOff>
    </xdr:from>
    <xdr:ext cx="736600" cy="259045"/>
    <xdr:sp macro="" textlink="">
      <xdr:nvSpPr>
        <xdr:cNvPr id="406" name="テキスト ボックス 405"/>
        <xdr:cNvSpPr txBox="1"/>
      </xdr:nvSpPr>
      <xdr:spPr>
        <a:xfrm>
          <a:off x="15798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9978</xdr:rowOff>
    </xdr:from>
    <xdr:to>
      <xdr:col>22</xdr:col>
      <xdr:colOff>254000</xdr:colOff>
      <xdr:row>43</xdr:row>
      <xdr:rowOff>111578</xdr:rowOff>
    </xdr:to>
    <xdr:sp macro="" textlink="">
      <xdr:nvSpPr>
        <xdr:cNvPr id="407" name="円/楕円 406"/>
        <xdr:cNvSpPr/>
      </xdr:nvSpPr>
      <xdr:spPr>
        <a:xfrm>
          <a:off x="15240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96355</xdr:rowOff>
    </xdr:from>
    <xdr:ext cx="762000" cy="259045"/>
    <xdr:sp macro="" textlink="">
      <xdr:nvSpPr>
        <xdr:cNvPr id="408" name="テキスト ボックス 407"/>
        <xdr:cNvSpPr txBox="1"/>
      </xdr:nvSpPr>
      <xdr:spPr>
        <a:xfrm>
          <a:off x="14909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55941</xdr:rowOff>
    </xdr:from>
    <xdr:to>
      <xdr:col>21</xdr:col>
      <xdr:colOff>50800</xdr:colOff>
      <xdr:row>43</xdr:row>
      <xdr:rowOff>157541</xdr:rowOff>
    </xdr:to>
    <xdr:sp macro="" textlink="">
      <xdr:nvSpPr>
        <xdr:cNvPr id="409" name="円/楕円 408"/>
        <xdr:cNvSpPr/>
      </xdr:nvSpPr>
      <xdr:spPr>
        <a:xfrm>
          <a:off x="14351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142318</xdr:rowOff>
    </xdr:from>
    <xdr:ext cx="762000" cy="259045"/>
    <xdr:sp macro="" textlink="">
      <xdr:nvSpPr>
        <xdr:cNvPr id="410" name="テキスト ボックス 409"/>
        <xdr:cNvSpPr txBox="1"/>
      </xdr:nvSpPr>
      <xdr:spPr>
        <a:xfrm>
          <a:off x="14020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101902</xdr:rowOff>
    </xdr:from>
    <xdr:to>
      <xdr:col>19</xdr:col>
      <xdr:colOff>533400</xdr:colOff>
      <xdr:row>44</xdr:row>
      <xdr:rowOff>32052</xdr:rowOff>
    </xdr:to>
    <xdr:sp macro="" textlink="">
      <xdr:nvSpPr>
        <xdr:cNvPr id="411" name="円/楕円 410"/>
        <xdr:cNvSpPr/>
      </xdr:nvSpPr>
      <xdr:spPr>
        <a:xfrm>
          <a:off x="13462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16829</xdr:rowOff>
    </xdr:from>
    <xdr:ext cx="762000" cy="259045"/>
    <xdr:sp macro="" textlink="">
      <xdr:nvSpPr>
        <xdr:cNvPr id="412" name="テキスト ボックス 411"/>
        <xdr:cNvSpPr txBox="1"/>
      </xdr:nvSpPr>
      <xdr:spPr>
        <a:xfrm>
          <a:off x="13131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[130.3%]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現状数値は、高い数値である。主な要因は、財政調整基金を中心に充当可能基金残高（</a:t>
          </a:r>
          <a:r>
            <a:rPr lang="ja-JP" altLang="en-US" sz="1100">
              <a:solidFill>
                <a:schemeClr val="dk1"/>
              </a:solidFill>
              <a:effectLst/>
              <a:latin typeface="+mn-lt"/>
              <a:ea typeface="+mn-ea"/>
              <a:cs typeface="+mn-cs"/>
            </a:rPr>
            <a:t>２１</a:t>
          </a:r>
          <a:r>
            <a:rPr lang="ja-JP" altLang="ja-JP" sz="1100">
              <a:solidFill>
                <a:schemeClr val="dk1"/>
              </a:solidFill>
              <a:effectLst/>
              <a:latin typeface="+mn-lt"/>
              <a:ea typeface="+mn-ea"/>
              <a:cs typeface="+mn-cs"/>
            </a:rPr>
            <a:t>億</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千万円）</a:t>
          </a:r>
          <a:r>
            <a:rPr lang="ja-JP" altLang="en-US" sz="1100">
              <a:solidFill>
                <a:schemeClr val="dk1"/>
              </a:solidFill>
              <a:effectLst/>
              <a:latin typeface="+mn-lt"/>
              <a:ea typeface="+mn-ea"/>
              <a:cs typeface="+mn-cs"/>
            </a:rPr>
            <a:t>等の充当可能財源</a:t>
          </a:r>
          <a:r>
            <a:rPr lang="ja-JP" altLang="ja-JP" sz="1100">
              <a:solidFill>
                <a:schemeClr val="dk1"/>
              </a:solidFill>
              <a:effectLst/>
              <a:latin typeface="+mn-lt"/>
              <a:ea typeface="+mn-ea"/>
              <a:cs typeface="+mn-cs"/>
            </a:rPr>
            <a:t>が低いこと、また地方債残高（６</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億</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千万円）や下水道事業等公営企業債に係る繰入見込額（</a:t>
          </a:r>
          <a:r>
            <a:rPr lang="ja-JP" altLang="en-US" sz="1100">
              <a:solidFill>
                <a:schemeClr val="dk1"/>
              </a:solidFill>
              <a:effectLst/>
              <a:latin typeface="+mn-lt"/>
              <a:ea typeface="+mn-ea"/>
              <a:cs typeface="+mn-cs"/>
            </a:rPr>
            <a:t>５９</a:t>
          </a:r>
          <a:r>
            <a:rPr lang="ja-JP" altLang="ja-JP" sz="1100">
              <a:solidFill>
                <a:schemeClr val="dk1"/>
              </a:solidFill>
              <a:effectLst/>
              <a:latin typeface="+mn-lt"/>
              <a:ea typeface="+mn-ea"/>
              <a:cs typeface="+mn-cs"/>
            </a:rPr>
            <a:t>億</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千万円）が多いことに原因があると思われる。</a:t>
          </a:r>
          <a:endParaRPr lang="ja-JP" altLang="ja-JP" sz="1400">
            <a:effectLst/>
          </a:endParaRPr>
        </a:p>
        <a:p>
          <a:r>
            <a:rPr lang="ja-JP" altLang="ja-JP" sz="1100">
              <a:solidFill>
                <a:schemeClr val="dk1"/>
              </a:solidFill>
              <a:effectLst/>
              <a:latin typeface="+mn-lt"/>
              <a:ea typeface="+mn-ea"/>
              <a:cs typeface="+mn-cs"/>
            </a:rPr>
            <a:t>財政調整基金の積み増しを計画的に行うことや地方債の償還により年々改善へと向かうよう努める。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24493</xdr:rowOff>
    </xdr:to>
    <xdr:cxnSp macro="">
      <xdr:nvCxnSpPr>
        <xdr:cNvPr id="443" name="直線コネクタ 442"/>
        <xdr:cNvCxnSpPr/>
      </xdr:nvCxnSpPr>
      <xdr:spPr>
        <a:xfrm flipV="1">
          <a:off x="17018000" y="231321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168020</xdr:rowOff>
    </xdr:from>
    <xdr:ext cx="762000" cy="259045"/>
    <xdr:sp macro="" textlink="">
      <xdr:nvSpPr>
        <xdr:cNvPr id="444" name="将来負担の状況最小値テキスト"/>
        <xdr:cNvSpPr txBox="1"/>
      </xdr:nvSpPr>
      <xdr:spPr>
        <a:xfrm>
          <a:off x="17106900" y="393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144.0</a:t>
          </a:r>
          <a:endParaRPr kumimoji="1" lang="ja-JP" altLang="en-US" sz="1000" b="1">
            <a:latin typeface="ＭＳ Ｐゴシック"/>
          </a:endParaRPr>
        </a:p>
      </xdr:txBody>
    </xdr:sp>
    <xdr:clientData/>
  </xdr:oneCellAnchor>
  <xdr:twoCellAnchor>
    <xdr:from>
      <xdr:col>24</xdr:col>
      <xdr:colOff>469900</xdr:colOff>
      <xdr:row>23</xdr:row>
      <xdr:rowOff>24493</xdr:rowOff>
    </xdr:from>
    <xdr:to>
      <xdr:col>24</xdr:col>
      <xdr:colOff>647700</xdr:colOff>
      <xdr:row>23</xdr:row>
      <xdr:rowOff>24493</xdr:rowOff>
    </xdr:to>
    <xdr:cxnSp macro="">
      <xdr:nvCxnSpPr>
        <xdr:cNvPr id="445" name="直線コネクタ 444"/>
        <xdr:cNvCxnSpPr/>
      </xdr:nvCxnSpPr>
      <xdr:spPr>
        <a:xfrm>
          <a:off x="16929100" y="396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22</xdr:row>
      <xdr:rowOff>38523</xdr:rowOff>
    </xdr:from>
    <xdr:to>
      <xdr:col>24</xdr:col>
      <xdr:colOff>558800</xdr:colOff>
      <xdr:row>22</xdr:row>
      <xdr:rowOff>169515</xdr:rowOff>
    </xdr:to>
    <xdr:cxnSp macro="">
      <xdr:nvCxnSpPr>
        <xdr:cNvPr id="448" name="直線コネクタ 447"/>
        <xdr:cNvCxnSpPr/>
      </xdr:nvCxnSpPr>
      <xdr:spPr>
        <a:xfrm flipV="1">
          <a:off x="16179800" y="3810423"/>
          <a:ext cx="838200" cy="13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110749</xdr:rowOff>
    </xdr:from>
    <xdr:ext cx="762000" cy="259045"/>
    <xdr:sp macro="" textlink="">
      <xdr:nvSpPr>
        <xdr:cNvPr id="449" name="将来負担の状況平均値テキスト"/>
        <xdr:cNvSpPr txBox="1"/>
      </xdr:nvSpPr>
      <xdr:spPr>
        <a:xfrm>
          <a:off x="17106900" y="2339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94222</xdr:rowOff>
    </xdr:from>
    <xdr:to>
      <xdr:col>24</xdr:col>
      <xdr:colOff>609600</xdr:colOff>
      <xdr:row>15</xdr:row>
      <xdr:rowOff>24372</xdr:rowOff>
    </xdr:to>
    <xdr:sp macro="" textlink="">
      <xdr:nvSpPr>
        <xdr:cNvPr id="450" name="フローチャート : 判断 449"/>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120348</xdr:rowOff>
    </xdr:from>
    <xdr:to>
      <xdr:col>23</xdr:col>
      <xdr:colOff>406400</xdr:colOff>
      <xdr:row>22</xdr:row>
      <xdr:rowOff>169515</xdr:rowOff>
    </xdr:to>
    <xdr:cxnSp macro="">
      <xdr:nvCxnSpPr>
        <xdr:cNvPr id="451" name="直線コネクタ 450"/>
        <xdr:cNvCxnSpPr/>
      </xdr:nvCxnSpPr>
      <xdr:spPr>
        <a:xfrm>
          <a:off x="15290800" y="3720798"/>
          <a:ext cx="889000" cy="22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52" name="フローチャート : 判断 451"/>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53" name="テキスト ボックス 452"/>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120348</xdr:rowOff>
    </xdr:from>
    <xdr:to>
      <xdr:col>22</xdr:col>
      <xdr:colOff>203200</xdr:colOff>
      <xdr:row>21</xdr:row>
      <xdr:rowOff>120348</xdr:rowOff>
    </xdr:to>
    <xdr:cxnSp macro="">
      <xdr:nvCxnSpPr>
        <xdr:cNvPr id="454" name="直線コネクタ 453"/>
        <xdr:cNvCxnSpPr/>
      </xdr:nvCxnSpPr>
      <xdr:spPr>
        <a:xfrm>
          <a:off x="14401800" y="37207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141333</xdr:rowOff>
    </xdr:from>
    <xdr:to>
      <xdr:col>22</xdr:col>
      <xdr:colOff>254000</xdr:colOff>
      <xdr:row>15</xdr:row>
      <xdr:rowOff>71483</xdr:rowOff>
    </xdr:to>
    <xdr:sp macro="" textlink="">
      <xdr:nvSpPr>
        <xdr:cNvPr id="455" name="フローチャート : 判断 454"/>
        <xdr:cNvSpPr/>
      </xdr:nvSpPr>
      <xdr:spPr>
        <a:xfrm>
          <a:off x="15240000" y="2541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81660</xdr:rowOff>
    </xdr:from>
    <xdr:ext cx="762000" cy="259045"/>
    <xdr:sp macro="" textlink="">
      <xdr:nvSpPr>
        <xdr:cNvPr id="456" name="テキスト ボックス 455"/>
        <xdr:cNvSpPr txBox="1"/>
      </xdr:nvSpPr>
      <xdr:spPr>
        <a:xfrm>
          <a:off x="14909800" y="231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120348</xdr:rowOff>
    </xdr:from>
    <xdr:to>
      <xdr:col>21</xdr:col>
      <xdr:colOff>0</xdr:colOff>
      <xdr:row>23</xdr:row>
      <xdr:rowOff>75051</xdr:rowOff>
    </xdr:to>
    <xdr:cxnSp macro="">
      <xdr:nvCxnSpPr>
        <xdr:cNvPr id="457" name="直線コネクタ 456"/>
        <xdr:cNvCxnSpPr/>
      </xdr:nvCxnSpPr>
      <xdr:spPr>
        <a:xfrm flipV="1">
          <a:off x="13512800" y="3720798"/>
          <a:ext cx="889000" cy="29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84788</xdr:rowOff>
    </xdr:from>
    <xdr:to>
      <xdr:col>21</xdr:col>
      <xdr:colOff>50800</xdr:colOff>
      <xdr:row>16</xdr:row>
      <xdr:rowOff>14938</xdr:rowOff>
    </xdr:to>
    <xdr:sp macro="" textlink="">
      <xdr:nvSpPr>
        <xdr:cNvPr id="458" name="フローチャート : 判断 457"/>
        <xdr:cNvSpPr/>
      </xdr:nvSpPr>
      <xdr:spPr>
        <a:xfrm>
          <a:off x="14351000" y="265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25115</xdr:rowOff>
    </xdr:from>
    <xdr:ext cx="762000" cy="259045"/>
    <xdr:sp macro="" textlink="">
      <xdr:nvSpPr>
        <xdr:cNvPr id="459" name="テキスト ボックス 458"/>
        <xdr:cNvSpPr txBox="1"/>
      </xdr:nvSpPr>
      <xdr:spPr>
        <a:xfrm>
          <a:off x="14020800" y="242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19292</xdr:rowOff>
    </xdr:from>
    <xdr:to>
      <xdr:col>19</xdr:col>
      <xdr:colOff>533400</xdr:colOff>
      <xdr:row>15</xdr:row>
      <xdr:rowOff>120892</xdr:rowOff>
    </xdr:to>
    <xdr:sp macro="" textlink="">
      <xdr:nvSpPr>
        <xdr:cNvPr id="460" name="フローチャート : 判断 459"/>
        <xdr:cNvSpPr/>
      </xdr:nvSpPr>
      <xdr:spPr>
        <a:xfrm>
          <a:off x="13462000" y="259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131069</xdr:rowOff>
    </xdr:from>
    <xdr:ext cx="762000" cy="259045"/>
    <xdr:sp macro="" textlink="">
      <xdr:nvSpPr>
        <xdr:cNvPr id="461" name="テキスト ボックス 460"/>
        <xdr:cNvSpPr txBox="1"/>
      </xdr:nvSpPr>
      <xdr:spPr>
        <a:xfrm>
          <a:off x="13131800" y="235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21</xdr:row>
      <xdr:rowOff>159173</xdr:rowOff>
    </xdr:from>
    <xdr:to>
      <xdr:col>24</xdr:col>
      <xdr:colOff>609600</xdr:colOff>
      <xdr:row>22</xdr:row>
      <xdr:rowOff>89323</xdr:rowOff>
    </xdr:to>
    <xdr:sp macro="" textlink="">
      <xdr:nvSpPr>
        <xdr:cNvPr id="467" name="円/楕円 466"/>
        <xdr:cNvSpPr/>
      </xdr:nvSpPr>
      <xdr:spPr>
        <a:xfrm>
          <a:off x="16967200" y="375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21</xdr:row>
      <xdr:rowOff>131250</xdr:rowOff>
    </xdr:from>
    <xdr:ext cx="762000" cy="259045"/>
    <xdr:sp macro="" textlink="">
      <xdr:nvSpPr>
        <xdr:cNvPr id="468" name="将来負担の状況該当値テキスト"/>
        <xdr:cNvSpPr txBox="1"/>
      </xdr:nvSpPr>
      <xdr:spPr>
        <a:xfrm>
          <a:off x="17106900" y="373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130.3</a:t>
          </a:r>
          <a:endParaRPr kumimoji="1" lang="ja-JP" altLang="en-US" sz="1000" b="1">
            <a:solidFill>
              <a:srgbClr val="FF0000"/>
            </a:solidFill>
            <a:latin typeface="ＭＳ Ｐゴシック"/>
          </a:endParaRPr>
        </a:p>
      </xdr:txBody>
    </xdr:sp>
    <xdr:clientData/>
  </xdr:oneCellAnchor>
  <xdr:twoCellAnchor>
    <xdr:from>
      <xdr:col>23</xdr:col>
      <xdr:colOff>355600</xdr:colOff>
      <xdr:row>22</xdr:row>
      <xdr:rowOff>118715</xdr:rowOff>
    </xdr:from>
    <xdr:to>
      <xdr:col>23</xdr:col>
      <xdr:colOff>457200</xdr:colOff>
      <xdr:row>23</xdr:row>
      <xdr:rowOff>48865</xdr:rowOff>
    </xdr:to>
    <xdr:sp macro="" textlink="">
      <xdr:nvSpPr>
        <xdr:cNvPr id="469" name="円/楕円 468"/>
        <xdr:cNvSpPr/>
      </xdr:nvSpPr>
      <xdr:spPr>
        <a:xfrm>
          <a:off x="16129000" y="389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23</xdr:row>
      <xdr:rowOff>33642</xdr:rowOff>
    </xdr:from>
    <xdr:ext cx="736600" cy="259045"/>
    <xdr:sp macro="" textlink="">
      <xdr:nvSpPr>
        <xdr:cNvPr id="470" name="テキスト ボックス 469"/>
        <xdr:cNvSpPr txBox="1"/>
      </xdr:nvSpPr>
      <xdr:spPr>
        <a:xfrm>
          <a:off x="15798800" y="3976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141.7</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69548</xdr:rowOff>
    </xdr:from>
    <xdr:to>
      <xdr:col>22</xdr:col>
      <xdr:colOff>254000</xdr:colOff>
      <xdr:row>21</xdr:row>
      <xdr:rowOff>171148</xdr:rowOff>
    </xdr:to>
    <xdr:sp macro="" textlink="">
      <xdr:nvSpPr>
        <xdr:cNvPr id="471" name="円/楕円 470"/>
        <xdr:cNvSpPr/>
      </xdr:nvSpPr>
      <xdr:spPr>
        <a:xfrm>
          <a:off x="15240000" y="366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155925</xdr:rowOff>
    </xdr:from>
    <xdr:ext cx="762000" cy="259045"/>
    <xdr:sp macro="" textlink="">
      <xdr:nvSpPr>
        <xdr:cNvPr id="472" name="テキスト ボックス 471"/>
        <xdr:cNvSpPr txBox="1"/>
      </xdr:nvSpPr>
      <xdr:spPr>
        <a:xfrm>
          <a:off x="14909800" y="3756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122.5</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69548</xdr:rowOff>
    </xdr:from>
    <xdr:to>
      <xdr:col>21</xdr:col>
      <xdr:colOff>50800</xdr:colOff>
      <xdr:row>21</xdr:row>
      <xdr:rowOff>171148</xdr:rowOff>
    </xdr:to>
    <xdr:sp macro="" textlink="">
      <xdr:nvSpPr>
        <xdr:cNvPr id="473" name="円/楕円 472"/>
        <xdr:cNvSpPr/>
      </xdr:nvSpPr>
      <xdr:spPr>
        <a:xfrm>
          <a:off x="14351000" y="366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155925</xdr:rowOff>
    </xdr:from>
    <xdr:ext cx="762000" cy="259045"/>
    <xdr:sp macro="" textlink="">
      <xdr:nvSpPr>
        <xdr:cNvPr id="474" name="テキスト ボックス 473"/>
        <xdr:cNvSpPr txBox="1"/>
      </xdr:nvSpPr>
      <xdr:spPr>
        <a:xfrm>
          <a:off x="14020800" y="3756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122.5</a:t>
          </a:r>
          <a:endParaRPr kumimoji="1" lang="ja-JP" altLang="en-US" sz="1000" b="1">
            <a:solidFill>
              <a:srgbClr val="FF0000"/>
            </a:solidFill>
            <a:latin typeface="ＭＳ Ｐゴシック"/>
          </a:endParaRPr>
        </a:p>
      </xdr:txBody>
    </xdr:sp>
    <xdr:clientData/>
  </xdr:oneCellAnchor>
  <xdr:twoCellAnchor>
    <xdr:from>
      <xdr:col>19</xdr:col>
      <xdr:colOff>431800</xdr:colOff>
      <xdr:row>23</xdr:row>
      <xdr:rowOff>24251</xdr:rowOff>
    </xdr:from>
    <xdr:to>
      <xdr:col>19</xdr:col>
      <xdr:colOff>533400</xdr:colOff>
      <xdr:row>23</xdr:row>
      <xdr:rowOff>125851</xdr:rowOff>
    </xdr:to>
    <xdr:sp macro="" textlink="">
      <xdr:nvSpPr>
        <xdr:cNvPr id="475" name="円/楕円 474"/>
        <xdr:cNvSpPr/>
      </xdr:nvSpPr>
      <xdr:spPr>
        <a:xfrm>
          <a:off x="13462000" y="396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110628</xdr:rowOff>
    </xdr:from>
    <xdr:ext cx="762000" cy="259045"/>
    <xdr:sp macro="" textlink="">
      <xdr:nvSpPr>
        <xdr:cNvPr id="476" name="テキスト ボックス 475"/>
        <xdr:cNvSpPr txBox="1"/>
      </xdr:nvSpPr>
      <xdr:spPr>
        <a:xfrm>
          <a:off x="13131800" y="4053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岡山県勝央町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11,305
11,280
54.05
5,694,137
5,262,235
429,993
3,952,439
6,361,085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14.6
130.3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類似団体平均、県平均とも下回っている。</a:t>
          </a:r>
          <a:endParaRPr lang="ja-JP" altLang="ja-JP" sz="1400">
            <a:effectLst/>
          </a:endParaRPr>
        </a:p>
        <a:p>
          <a:r>
            <a:rPr lang="ja-JP" altLang="ja-JP" sz="1100">
              <a:solidFill>
                <a:schemeClr val="dk1"/>
              </a:solidFill>
              <a:effectLst/>
              <a:latin typeface="+mn-lt"/>
              <a:ea typeface="+mn-ea"/>
              <a:cs typeface="+mn-cs"/>
            </a:rPr>
            <a:t>これまで退職者の補充抑制等を行ってきたことによるもので、今後退職者と新規採用職員とのバランスを考慮し、人件費の抑制に努める。</a:t>
          </a:r>
          <a:endParaRPr lang="ja-JP" altLang="ja-JP" sz="1400">
            <a:effectLst/>
          </a:endParaRPr>
        </a:p>
        <a:p>
          <a:r>
            <a:rPr lang="ja-JP" altLang="ja-JP" sz="1100">
              <a:solidFill>
                <a:schemeClr val="dk1"/>
              </a:solidFill>
              <a:effectLst/>
              <a:latin typeface="+mn-lt"/>
              <a:ea typeface="+mn-ea"/>
              <a:cs typeface="+mn-cs"/>
            </a:rPr>
            <a:t>平成２</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年度に</a:t>
          </a:r>
          <a:r>
            <a:rPr lang="ja-JP" altLang="en-US" sz="1100">
              <a:solidFill>
                <a:schemeClr val="dk1"/>
              </a:solidFill>
              <a:effectLst/>
              <a:latin typeface="+mn-lt"/>
              <a:ea typeface="+mn-ea"/>
              <a:cs typeface="+mn-cs"/>
            </a:rPr>
            <a:t>ついては</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職員数の増減はなく、人事異動の影響でわずかに減となった。</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40</xdr:row>
      <xdr:rowOff>149860</xdr:rowOff>
    </xdr:to>
    <xdr:cxnSp macro="">
      <xdr:nvCxnSpPr>
        <xdr:cNvPr id="61" name="直線コネクタ 60"/>
        <xdr:cNvCxnSpPr/>
      </xdr:nvCxnSpPr>
      <xdr:spPr>
        <a:xfrm flipV="1">
          <a:off x="4826000" y="57124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168910</xdr:rowOff>
    </xdr:from>
    <xdr:to>
      <xdr:col>7</xdr:col>
      <xdr:colOff>15875</xdr:colOff>
      <xdr:row>34</xdr:row>
      <xdr:rowOff>50800</xdr:rowOff>
    </xdr:to>
    <xdr:cxnSp macro="">
      <xdr:nvCxnSpPr>
        <xdr:cNvPr id="66" name="直線コネクタ 65"/>
        <xdr:cNvCxnSpPr/>
      </xdr:nvCxnSpPr>
      <xdr:spPr>
        <a:xfrm flipV="1">
          <a:off x="3987800" y="58267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105427</xdr:rowOff>
    </xdr:from>
    <xdr:ext cx="762000" cy="259045"/>
    <xdr:sp macro="" textlink="">
      <xdr:nvSpPr>
        <xdr:cNvPr id="67" name="人件費平均値テキスト"/>
        <xdr:cNvSpPr txBox="1"/>
      </xdr:nvSpPr>
      <xdr:spPr>
        <a:xfrm>
          <a:off x="4914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68" name="フローチャート : 判断 67"/>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20320</xdr:rowOff>
    </xdr:from>
    <xdr:to>
      <xdr:col>5</xdr:col>
      <xdr:colOff>549275</xdr:colOff>
      <xdr:row>34</xdr:row>
      <xdr:rowOff>50800</xdr:rowOff>
    </xdr:to>
    <xdr:cxnSp macro="">
      <xdr:nvCxnSpPr>
        <xdr:cNvPr id="69" name="直線コネクタ 68"/>
        <xdr:cNvCxnSpPr/>
      </xdr:nvCxnSpPr>
      <xdr:spPr>
        <a:xfrm>
          <a:off x="3098800" y="5849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6367</xdr:rowOff>
    </xdr:from>
    <xdr:ext cx="736600" cy="259045"/>
    <xdr:sp macro="" textlink="">
      <xdr:nvSpPr>
        <xdr:cNvPr id="71" name="テキスト ボックス 70"/>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20320</xdr:rowOff>
    </xdr:from>
    <xdr:to>
      <xdr:col>4</xdr:col>
      <xdr:colOff>346075</xdr:colOff>
      <xdr:row>34</xdr:row>
      <xdr:rowOff>111760</xdr:rowOff>
    </xdr:to>
    <xdr:cxnSp macro="">
      <xdr:nvCxnSpPr>
        <xdr:cNvPr id="72" name="直線コネクタ 71"/>
        <xdr:cNvCxnSpPr/>
      </xdr:nvCxnSpPr>
      <xdr:spPr>
        <a:xfrm flipV="1">
          <a:off x="2209800" y="58496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xdr:rowOff>
    </xdr:from>
    <xdr:to>
      <xdr:col>4</xdr:col>
      <xdr:colOff>396875</xdr:colOff>
      <xdr:row>36</xdr:row>
      <xdr:rowOff>116840</xdr:rowOff>
    </xdr:to>
    <xdr:sp macro="" textlink="">
      <xdr:nvSpPr>
        <xdr:cNvPr id="73" name="フローチャート :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101617</xdr:rowOff>
    </xdr:from>
    <xdr:ext cx="762000" cy="259045"/>
    <xdr:sp macro="" textlink="">
      <xdr:nvSpPr>
        <xdr:cNvPr id="74" name="テキスト ボックス 73"/>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111760</xdr:rowOff>
    </xdr:from>
    <xdr:to>
      <xdr:col>3</xdr:col>
      <xdr:colOff>142875</xdr:colOff>
      <xdr:row>34</xdr:row>
      <xdr:rowOff>157480</xdr:rowOff>
    </xdr:to>
    <xdr:cxnSp macro="">
      <xdr:nvCxnSpPr>
        <xdr:cNvPr id="75" name="直線コネクタ 74"/>
        <xdr:cNvCxnSpPr/>
      </xdr:nvCxnSpPr>
      <xdr:spPr>
        <a:xfrm flipV="1">
          <a:off x="1320800" y="5941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6" name="フローチャート : 判断 75"/>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132097</xdr:rowOff>
    </xdr:from>
    <xdr:ext cx="762000" cy="259045"/>
    <xdr:sp macro="" textlink="">
      <xdr:nvSpPr>
        <xdr:cNvPr id="77" name="テキスト ボックス 76"/>
        <xdr:cNvSpPr txBox="1"/>
      </xdr:nvSpPr>
      <xdr:spPr>
        <a:xfrm>
          <a:off x="1828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8" name="フローチャート :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33</xdr:row>
      <xdr:rowOff>118110</xdr:rowOff>
    </xdr:from>
    <xdr:to>
      <xdr:col>7</xdr:col>
      <xdr:colOff>66675</xdr:colOff>
      <xdr:row>34</xdr:row>
      <xdr:rowOff>48260</xdr:rowOff>
    </xdr:to>
    <xdr:sp macro="" textlink="">
      <xdr:nvSpPr>
        <xdr:cNvPr id="85" name="円/楕円 84"/>
        <xdr:cNvSpPr/>
      </xdr:nvSpPr>
      <xdr:spPr>
        <a:xfrm>
          <a:off x="47752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26687</xdr:rowOff>
    </xdr:from>
    <xdr:ext cx="762000" cy="259045"/>
    <xdr:sp macro="" textlink="">
      <xdr:nvSpPr>
        <xdr:cNvPr id="86" name="人件費該当値テキスト"/>
        <xdr:cNvSpPr txBox="1"/>
      </xdr:nvSpPr>
      <xdr:spPr>
        <a:xfrm>
          <a:off x="4914900" y="568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0</xdr:rowOff>
    </xdr:from>
    <xdr:to>
      <xdr:col>5</xdr:col>
      <xdr:colOff>600075</xdr:colOff>
      <xdr:row>34</xdr:row>
      <xdr:rowOff>101600</xdr:rowOff>
    </xdr:to>
    <xdr:sp macro="" textlink="">
      <xdr:nvSpPr>
        <xdr:cNvPr id="87" name="円/楕円 86"/>
        <xdr:cNvSpPr/>
      </xdr:nvSpPr>
      <xdr:spPr>
        <a:xfrm>
          <a:off x="3937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111777</xdr:rowOff>
    </xdr:from>
    <xdr:ext cx="736600" cy="259045"/>
    <xdr:sp macro="" textlink="">
      <xdr:nvSpPr>
        <xdr:cNvPr id="88" name="テキスト ボックス 87"/>
        <xdr:cNvSpPr txBox="1"/>
      </xdr:nvSpPr>
      <xdr:spPr>
        <a:xfrm>
          <a:off x="3606800" y="559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140970</xdr:rowOff>
    </xdr:from>
    <xdr:to>
      <xdr:col>4</xdr:col>
      <xdr:colOff>396875</xdr:colOff>
      <xdr:row>34</xdr:row>
      <xdr:rowOff>71120</xdr:rowOff>
    </xdr:to>
    <xdr:sp macro="" textlink="">
      <xdr:nvSpPr>
        <xdr:cNvPr id="89" name="円/楕円 88"/>
        <xdr:cNvSpPr/>
      </xdr:nvSpPr>
      <xdr:spPr>
        <a:xfrm>
          <a:off x="3048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81297</xdr:rowOff>
    </xdr:from>
    <xdr:ext cx="762000" cy="259045"/>
    <xdr:sp macro="" textlink="">
      <xdr:nvSpPr>
        <xdr:cNvPr id="90" name="テキスト ボックス 89"/>
        <xdr:cNvSpPr txBox="1"/>
      </xdr:nvSpPr>
      <xdr:spPr>
        <a:xfrm>
          <a:off x="2717800" y="556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60960</xdr:rowOff>
    </xdr:from>
    <xdr:to>
      <xdr:col>3</xdr:col>
      <xdr:colOff>193675</xdr:colOff>
      <xdr:row>34</xdr:row>
      <xdr:rowOff>162560</xdr:rowOff>
    </xdr:to>
    <xdr:sp macro="" textlink="">
      <xdr:nvSpPr>
        <xdr:cNvPr id="91" name="円/楕円 90"/>
        <xdr:cNvSpPr/>
      </xdr:nvSpPr>
      <xdr:spPr>
        <a:xfrm>
          <a:off x="2159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1287</xdr:rowOff>
    </xdr:from>
    <xdr:ext cx="762000" cy="259045"/>
    <xdr:sp macro="" textlink="">
      <xdr:nvSpPr>
        <xdr:cNvPr id="92" name="テキスト ボックス 91"/>
        <xdr:cNvSpPr txBox="1"/>
      </xdr:nvSpPr>
      <xdr:spPr>
        <a:xfrm>
          <a:off x="1828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106680</xdr:rowOff>
    </xdr:from>
    <xdr:to>
      <xdr:col>1</xdr:col>
      <xdr:colOff>676275</xdr:colOff>
      <xdr:row>35</xdr:row>
      <xdr:rowOff>36830</xdr:rowOff>
    </xdr:to>
    <xdr:sp macro="" textlink="">
      <xdr:nvSpPr>
        <xdr:cNvPr id="93" name="円/楕円 92"/>
        <xdr:cNvSpPr/>
      </xdr:nvSpPr>
      <xdr:spPr>
        <a:xfrm>
          <a:off x="1270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47007</xdr:rowOff>
    </xdr:from>
    <xdr:ext cx="762000" cy="259045"/>
    <xdr:sp macro="" textlink="">
      <xdr:nvSpPr>
        <xdr:cNvPr id="94" name="テキスト ボックス 93"/>
        <xdr:cNvSpPr txBox="1"/>
      </xdr:nvSpPr>
      <xdr:spPr>
        <a:xfrm>
          <a:off x="939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類似団体の平均と比較し、下回っているが、長期的には事務の見直しによる抑制を図らなければならない。</a:t>
          </a:r>
          <a:endParaRPr lang="ja-JP" altLang="ja-JP" sz="1400">
            <a:effectLst/>
          </a:endParaRPr>
        </a:p>
        <a:p>
          <a:pPr eaLnBrk="1" fontAlgn="auto" latinLnBrk="0" hangingPunct="1"/>
          <a:r>
            <a:rPr lang="ja-JP" altLang="ja-JP" sz="1100">
              <a:solidFill>
                <a:schemeClr val="dk1"/>
              </a:solidFill>
              <a:effectLst/>
              <a:latin typeface="+mn-lt"/>
              <a:ea typeface="+mn-ea"/>
              <a:cs typeface="+mn-cs"/>
            </a:rPr>
            <a:t>平成２</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年度については、</a:t>
          </a:r>
          <a:r>
            <a:rPr lang="ja-JP" altLang="en-US" sz="1100">
              <a:solidFill>
                <a:schemeClr val="dk1"/>
              </a:solidFill>
              <a:effectLst/>
              <a:latin typeface="+mn-lt"/>
              <a:ea typeface="+mn-ea"/>
              <a:cs typeface="+mn-cs"/>
            </a:rPr>
            <a:t>社会保障・税番号制度委託料、ふるさと納税記念品、地方創生関連委託料の増等の要因により１５．２％増となっている。</a:t>
          </a:r>
          <a:endParaRPr lang="en-US" altLang="ja-JP" sz="1100">
            <a:solidFill>
              <a:schemeClr val="dk1"/>
            </a:solidFill>
            <a:effectLst/>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58420</xdr:rowOff>
    </xdr:from>
    <xdr:to>
      <xdr:col>24</xdr:col>
      <xdr:colOff>31750</xdr:colOff>
      <xdr:row>21</xdr:row>
      <xdr:rowOff>138430</xdr:rowOff>
    </xdr:to>
    <xdr:cxnSp macro="">
      <xdr:nvCxnSpPr>
        <xdr:cNvPr id="122" name="直線コネクタ 121"/>
        <xdr:cNvCxnSpPr/>
      </xdr:nvCxnSpPr>
      <xdr:spPr>
        <a:xfrm flipV="1">
          <a:off x="16510000" y="24587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3"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4" name="直線コネクタ 123"/>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144797</xdr:rowOff>
    </xdr:from>
    <xdr:ext cx="762000" cy="259045"/>
    <xdr:sp macro="" textlink="">
      <xdr:nvSpPr>
        <xdr:cNvPr id="125" name="物件費最大値テキスト"/>
        <xdr:cNvSpPr txBox="1"/>
      </xdr:nvSpPr>
      <xdr:spPr>
        <a:xfrm>
          <a:off x="16598900" y="22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14</xdr:row>
      <xdr:rowOff>58420</xdr:rowOff>
    </xdr:from>
    <xdr:to>
      <xdr:col>24</xdr:col>
      <xdr:colOff>120650</xdr:colOff>
      <xdr:row>14</xdr:row>
      <xdr:rowOff>58420</xdr:rowOff>
    </xdr:to>
    <xdr:cxnSp macro="">
      <xdr:nvCxnSpPr>
        <xdr:cNvPr id="126" name="直線コネクタ 125"/>
        <xdr:cNvCxnSpPr/>
      </xdr:nvCxnSpPr>
      <xdr:spPr>
        <a:xfrm>
          <a:off x="16421100" y="245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27940</xdr:rowOff>
    </xdr:from>
    <xdr:to>
      <xdr:col>24</xdr:col>
      <xdr:colOff>31750</xdr:colOff>
      <xdr:row>16</xdr:row>
      <xdr:rowOff>43180</xdr:rowOff>
    </xdr:to>
    <xdr:cxnSp macro="">
      <xdr:nvCxnSpPr>
        <xdr:cNvPr id="127" name="直線コネクタ 126"/>
        <xdr:cNvCxnSpPr/>
      </xdr:nvCxnSpPr>
      <xdr:spPr>
        <a:xfrm>
          <a:off x="15671800" y="27711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55897</xdr:rowOff>
    </xdr:from>
    <xdr:ext cx="762000" cy="259045"/>
    <xdr:sp macro="" textlink="">
      <xdr:nvSpPr>
        <xdr:cNvPr id="128"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9" name="フローチャート : 判断 128"/>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27940</xdr:rowOff>
    </xdr:from>
    <xdr:to>
      <xdr:col>22</xdr:col>
      <xdr:colOff>565150</xdr:colOff>
      <xdr:row>16</xdr:row>
      <xdr:rowOff>127000</xdr:rowOff>
    </xdr:to>
    <xdr:cxnSp macro="">
      <xdr:nvCxnSpPr>
        <xdr:cNvPr id="130" name="直線コネクタ 129"/>
        <xdr:cNvCxnSpPr/>
      </xdr:nvCxnSpPr>
      <xdr:spPr>
        <a:xfrm flipV="1">
          <a:off x="14782800" y="27711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11430</xdr:rowOff>
    </xdr:from>
    <xdr:to>
      <xdr:col>22</xdr:col>
      <xdr:colOff>615950</xdr:colOff>
      <xdr:row>17</xdr:row>
      <xdr:rowOff>113030</xdr:rowOff>
    </xdr:to>
    <xdr:sp macro="" textlink="">
      <xdr:nvSpPr>
        <xdr:cNvPr id="131" name="フローチャート : 判断 130"/>
        <xdr:cNvSpPr/>
      </xdr:nvSpPr>
      <xdr:spPr>
        <a:xfrm>
          <a:off x="15621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97807</xdr:rowOff>
    </xdr:from>
    <xdr:ext cx="736600" cy="259045"/>
    <xdr:sp macro="" textlink="">
      <xdr:nvSpPr>
        <xdr:cNvPr id="132" name="テキスト ボックス 131"/>
        <xdr:cNvSpPr txBox="1"/>
      </xdr:nvSpPr>
      <xdr:spPr>
        <a:xfrm>
          <a:off x="15290800" y="301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115570</xdr:rowOff>
    </xdr:from>
    <xdr:to>
      <xdr:col>21</xdr:col>
      <xdr:colOff>361950</xdr:colOff>
      <xdr:row>16</xdr:row>
      <xdr:rowOff>127000</xdr:rowOff>
    </xdr:to>
    <xdr:cxnSp macro="">
      <xdr:nvCxnSpPr>
        <xdr:cNvPr id="133" name="直線コネクタ 132"/>
        <xdr:cNvCxnSpPr/>
      </xdr:nvCxnSpPr>
      <xdr:spPr>
        <a:xfrm>
          <a:off x="13893800" y="26873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99060</xdr:rowOff>
    </xdr:from>
    <xdr:to>
      <xdr:col>21</xdr:col>
      <xdr:colOff>412750</xdr:colOff>
      <xdr:row>17</xdr:row>
      <xdr:rowOff>29210</xdr:rowOff>
    </xdr:to>
    <xdr:sp macro="" textlink="">
      <xdr:nvSpPr>
        <xdr:cNvPr id="134" name="フローチャート : 判断 133"/>
        <xdr:cNvSpPr/>
      </xdr:nvSpPr>
      <xdr:spPr>
        <a:xfrm>
          <a:off x="14732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13987</xdr:rowOff>
    </xdr:from>
    <xdr:ext cx="762000" cy="259045"/>
    <xdr:sp macro="" textlink="">
      <xdr:nvSpPr>
        <xdr:cNvPr id="135" name="テキスト ボックス 134"/>
        <xdr:cNvSpPr txBox="1"/>
      </xdr:nvSpPr>
      <xdr:spPr>
        <a:xfrm>
          <a:off x="14401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24130</xdr:rowOff>
    </xdr:from>
    <xdr:to>
      <xdr:col>20</xdr:col>
      <xdr:colOff>158750</xdr:colOff>
      <xdr:row>15</xdr:row>
      <xdr:rowOff>115570</xdr:rowOff>
    </xdr:to>
    <xdr:cxnSp macro="">
      <xdr:nvCxnSpPr>
        <xdr:cNvPr id="136" name="直線コネクタ 135"/>
        <xdr:cNvCxnSpPr/>
      </xdr:nvCxnSpPr>
      <xdr:spPr>
        <a:xfrm>
          <a:off x="13004800" y="25958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15240</xdr:rowOff>
    </xdr:from>
    <xdr:to>
      <xdr:col>20</xdr:col>
      <xdr:colOff>209550</xdr:colOff>
      <xdr:row>16</xdr:row>
      <xdr:rowOff>116840</xdr:rowOff>
    </xdr:to>
    <xdr:sp macro="" textlink="">
      <xdr:nvSpPr>
        <xdr:cNvPr id="137" name="フローチャート : 判断 136"/>
        <xdr:cNvSpPr/>
      </xdr:nvSpPr>
      <xdr:spPr>
        <a:xfrm>
          <a:off x="13843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101617</xdr:rowOff>
    </xdr:from>
    <xdr:ext cx="762000" cy="259045"/>
    <xdr:sp macro="" textlink="">
      <xdr:nvSpPr>
        <xdr:cNvPr id="138" name="テキスト ボックス 137"/>
        <xdr:cNvSpPr txBox="1"/>
      </xdr:nvSpPr>
      <xdr:spPr>
        <a:xfrm>
          <a:off x="13512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45720</xdr:rowOff>
    </xdr:from>
    <xdr:to>
      <xdr:col>19</xdr:col>
      <xdr:colOff>6350</xdr:colOff>
      <xdr:row>16</xdr:row>
      <xdr:rowOff>147320</xdr:rowOff>
    </xdr:to>
    <xdr:sp macro="" textlink="">
      <xdr:nvSpPr>
        <xdr:cNvPr id="139" name="フローチャート : 判断 138"/>
        <xdr:cNvSpPr/>
      </xdr:nvSpPr>
      <xdr:spPr>
        <a:xfrm>
          <a:off x="12954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132097</xdr:rowOff>
    </xdr:from>
    <xdr:ext cx="762000" cy="259045"/>
    <xdr:sp macro="" textlink="">
      <xdr:nvSpPr>
        <xdr:cNvPr id="140" name="テキスト ボックス 139"/>
        <xdr:cNvSpPr txBox="1"/>
      </xdr:nvSpPr>
      <xdr:spPr>
        <a:xfrm>
          <a:off x="12623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163830</xdr:rowOff>
    </xdr:from>
    <xdr:to>
      <xdr:col>24</xdr:col>
      <xdr:colOff>82550</xdr:colOff>
      <xdr:row>16</xdr:row>
      <xdr:rowOff>93980</xdr:rowOff>
    </xdr:to>
    <xdr:sp macro="" textlink="">
      <xdr:nvSpPr>
        <xdr:cNvPr id="146" name="円/楕円 145"/>
        <xdr:cNvSpPr/>
      </xdr:nvSpPr>
      <xdr:spPr>
        <a:xfrm>
          <a:off x="164592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8907</xdr:rowOff>
    </xdr:from>
    <xdr:ext cx="762000" cy="259045"/>
    <xdr:sp macro="" textlink="">
      <xdr:nvSpPr>
        <xdr:cNvPr id="147" name="物件費該当値テキスト"/>
        <xdr:cNvSpPr txBox="1"/>
      </xdr:nvSpPr>
      <xdr:spPr>
        <a:xfrm>
          <a:off x="165989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148590</xdr:rowOff>
    </xdr:from>
    <xdr:to>
      <xdr:col>22</xdr:col>
      <xdr:colOff>615950</xdr:colOff>
      <xdr:row>16</xdr:row>
      <xdr:rowOff>78740</xdr:rowOff>
    </xdr:to>
    <xdr:sp macro="" textlink="">
      <xdr:nvSpPr>
        <xdr:cNvPr id="148" name="円/楕円 147"/>
        <xdr:cNvSpPr/>
      </xdr:nvSpPr>
      <xdr:spPr>
        <a:xfrm>
          <a:off x="15621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88917</xdr:rowOff>
    </xdr:from>
    <xdr:ext cx="736600" cy="259045"/>
    <xdr:sp macro="" textlink="">
      <xdr:nvSpPr>
        <xdr:cNvPr id="149" name="テキスト ボックス 148"/>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76200</xdr:rowOff>
    </xdr:from>
    <xdr:to>
      <xdr:col>21</xdr:col>
      <xdr:colOff>412750</xdr:colOff>
      <xdr:row>17</xdr:row>
      <xdr:rowOff>6350</xdr:rowOff>
    </xdr:to>
    <xdr:sp macro="" textlink="">
      <xdr:nvSpPr>
        <xdr:cNvPr id="150" name="円/楕円 149"/>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16527</xdr:rowOff>
    </xdr:from>
    <xdr:ext cx="762000" cy="259045"/>
    <xdr:sp macro="" textlink="">
      <xdr:nvSpPr>
        <xdr:cNvPr id="151" name="テキスト ボックス 150"/>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64770</xdr:rowOff>
    </xdr:from>
    <xdr:to>
      <xdr:col>20</xdr:col>
      <xdr:colOff>209550</xdr:colOff>
      <xdr:row>15</xdr:row>
      <xdr:rowOff>166370</xdr:rowOff>
    </xdr:to>
    <xdr:sp macro="" textlink="">
      <xdr:nvSpPr>
        <xdr:cNvPr id="152" name="円/楕円 151"/>
        <xdr:cNvSpPr/>
      </xdr:nvSpPr>
      <xdr:spPr>
        <a:xfrm>
          <a:off x="13843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5097</xdr:rowOff>
    </xdr:from>
    <xdr:ext cx="762000" cy="259045"/>
    <xdr:sp macro="" textlink="">
      <xdr:nvSpPr>
        <xdr:cNvPr id="153" name="テキスト ボックス 152"/>
        <xdr:cNvSpPr txBox="1"/>
      </xdr:nvSpPr>
      <xdr:spPr>
        <a:xfrm>
          <a:off x="13512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144780</xdr:rowOff>
    </xdr:from>
    <xdr:to>
      <xdr:col>19</xdr:col>
      <xdr:colOff>6350</xdr:colOff>
      <xdr:row>15</xdr:row>
      <xdr:rowOff>74930</xdr:rowOff>
    </xdr:to>
    <xdr:sp macro="" textlink="">
      <xdr:nvSpPr>
        <xdr:cNvPr id="154" name="円/楕円 153"/>
        <xdr:cNvSpPr/>
      </xdr:nvSpPr>
      <xdr:spPr>
        <a:xfrm>
          <a:off x="12954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85107</xdr:rowOff>
    </xdr:from>
    <xdr:ext cx="762000" cy="259045"/>
    <xdr:sp macro="" textlink="">
      <xdr:nvSpPr>
        <xdr:cNvPr id="155" name="テキスト ボックス 154"/>
        <xdr:cNvSpPr txBox="1"/>
      </xdr:nvSpPr>
      <xdr:spPr>
        <a:xfrm>
          <a:off x="12623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類似団体の平均と比較し上回っているが、これは中学生までの医療費無料化などが影響し、全体として伸びているものと思われる。</a:t>
          </a:r>
          <a:endParaRPr lang="ja-JP" altLang="ja-JP" sz="1400">
            <a:effectLst/>
          </a:endParaRPr>
        </a:p>
        <a:p>
          <a:r>
            <a:rPr lang="ja-JP" altLang="ja-JP" sz="1100">
              <a:solidFill>
                <a:schemeClr val="dk1"/>
              </a:solidFill>
              <a:effectLst/>
              <a:latin typeface="+mn-lt"/>
              <a:ea typeface="+mn-ea"/>
              <a:cs typeface="+mn-cs"/>
            </a:rPr>
            <a:t>平成２</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年度については、</a:t>
          </a:r>
          <a:r>
            <a:rPr lang="ja-JP" altLang="en-US" sz="1100">
              <a:solidFill>
                <a:schemeClr val="dk1"/>
              </a:solidFill>
              <a:effectLst/>
              <a:latin typeface="+mn-lt"/>
              <a:ea typeface="+mn-ea"/>
              <a:cs typeface="+mn-cs"/>
            </a:rPr>
            <a:t>簡素な給付金・子育て臨時給付金の減、保育園関係扶助費の増加等があった。</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94343</xdr:rowOff>
    </xdr:from>
    <xdr:to>
      <xdr:col>7</xdr:col>
      <xdr:colOff>15875</xdr:colOff>
      <xdr:row>60</xdr:row>
      <xdr:rowOff>159657</xdr:rowOff>
    </xdr:to>
    <xdr:cxnSp macro="">
      <xdr:nvCxnSpPr>
        <xdr:cNvPr id="185" name="直線コネクタ 184"/>
        <xdr:cNvCxnSpPr/>
      </xdr:nvCxnSpPr>
      <xdr:spPr>
        <a:xfrm flipV="1">
          <a:off x="4826000" y="90097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9270</xdr:rowOff>
    </xdr:from>
    <xdr:ext cx="762000" cy="259045"/>
    <xdr:sp macro="" textlink="">
      <xdr:nvSpPr>
        <xdr:cNvPr id="188"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6</xdr:col>
      <xdr:colOff>612775</xdr:colOff>
      <xdr:row>52</xdr:row>
      <xdr:rowOff>94343</xdr:rowOff>
    </xdr:from>
    <xdr:to>
      <xdr:col>7</xdr:col>
      <xdr:colOff>104775</xdr:colOff>
      <xdr:row>52</xdr:row>
      <xdr:rowOff>94343</xdr:rowOff>
    </xdr:to>
    <xdr:cxnSp macro="">
      <xdr:nvCxnSpPr>
        <xdr:cNvPr id="189" name="直線コネクタ 188"/>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20865</xdr:rowOff>
    </xdr:from>
    <xdr:to>
      <xdr:col>7</xdr:col>
      <xdr:colOff>15875</xdr:colOff>
      <xdr:row>57</xdr:row>
      <xdr:rowOff>69850</xdr:rowOff>
    </xdr:to>
    <xdr:cxnSp macro="">
      <xdr:nvCxnSpPr>
        <xdr:cNvPr id="190" name="直線コネクタ 189"/>
        <xdr:cNvCxnSpPr/>
      </xdr:nvCxnSpPr>
      <xdr:spPr>
        <a:xfrm>
          <a:off x="3987800" y="9793515"/>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100892</xdr:rowOff>
    </xdr:from>
    <xdr:ext cx="762000" cy="259045"/>
    <xdr:sp macro="" textlink="">
      <xdr:nvSpPr>
        <xdr:cNvPr id="191" name="扶助費平均値テキスト"/>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2" name="フローチャート : 判断 191"/>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20865</xdr:rowOff>
    </xdr:from>
    <xdr:to>
      <xdr:col>5</xdr:col>
      <xdr:colOff>549275</xdr:colOff>
      <xdr:row>57</xdr:row>
      <xdr:rowOff>37193</xdr:rowOff>
    </xdr:to>
    <xdr:cxnSp macro="">
      <xdr:nvCxnSpPr>
        <xdr:cNvPr id="193" name="直線コネクタ 192"/>
        <xdr:cNvCxnSpPr/>
      </xdr:nvCxnSpPr>
      <xdr:spPr>
        <a:xfrm flipV="1">
          <a:off x="3098800" y="97935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2722</xdr:rowOff>
    </xdr:from>
    <xdr:to>
      <xdr:col>5</xdr:col>
      <xdr:colOff>600075</xdr:colOff>
      <xdr:row>55</xdr:row>
      <xdr:rowOff>104322</xdr:rowOff>
    </xdr:to>
    <xdr:sp macro="" textlink="">
      <xdr:nvSpPr>
        <xdr:cNvPr id="194" name="フローチャート : 判断 193"/>
        <xdr:cNvSpPr/>
      </xdr:nvSpPr>
      <xdr:spPr>
        <a:xfrm>
          <a:off x="3937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114499</xdr:rowOff>
    </xdr:from>
    <xdr:ext cx="736600" cy="259045"/>
    <xdr:sp macro="" textlink="">
      <xdr:nvSpPr>
        <xdr:cNvPr id="195" name="テキスト ボックス 194"/>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143328</xdr:rowOff>
    </xdr:from>
    <xdr:to>
      <xdr:col>4</xdr:col>
      <xdr:colOff>346075</xdr:colOff>
      <xdr:row>57</xdr:row>
      <xdr:rowOff>37193</xdr:rowOff>
    </xdr:to>
    <xdr:cxnSp macro="">
      <xdr:nvCxnSpPr>
        <xdr:cNvPr id="196" name="直線コネクタ 195"/>
        <xdr:cNvCxnSpPr/>
      </xdr:nvCxnSpPr>
      <xdr:spPr>
        <a:xfrm>
          <a:off x="2209800" y="97445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7" name="フローチャート : 判断 196"/>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198" name="テキスト ボックス 197"/>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78015</xdr:rowOff>
    </xdr:from>
    <xdr:to>
      <xdr:col>3</xdr:col>
      <xdr:colOff>142875</xdr:colOff>
      <xdr:row>56</xdr:row>
      <xdr:rowOff>143328</xdr:rowOff>
    </xdr:to>
    <xdr:cxnSp macro="">
      <xdr:nvCxnSpPr>
        <xdr:cNvPr id="199" name="直線コネクタ 198"/>
        <xdr:cNvCxnSpPr/>
      </xdr:nvCxnSpPr>
      <xdr:spPr>
        <a:xfrm>
          <a:off x="1320800" y="96792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157843</xdr:rowOff>
    </xdr:from>
    <xdr:to>
      <xdr:col>3</xdr:col>
      <xdr:colOff>193675</xdr:colOff>
      <xdr:row>55</xdr:row>
      <xdr:rowOff>87993</xdr:rowOff>
    </xdr:to>
    <xdr:sp macro="" textlink="">
      <xdr:nvSpPr>
        <xdr:cNvPr id="200" name="フローチャート : 判断 199"/>
        <xdr:cNvSpPr/>
      </xdr:nvSpPr>
      <xdr:spPr>
        <a:xfrm>
          <a:off x="2159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98170</xdr:rowOff>
    </xdr:from>
    <xdr:ext cx="762000" cy="259045"/>
    <xdr:sp macro="" textlink="">
      <xdr:nvSpPr>
        <xdr:cNvPr id="201" name="テキスト ボックス 200"/>
        <xdr:cNvSpPr txBox="1"/>
      </xdr:nvSpPr>
      <xdr:spPr>
        <a:xfrm>
          <a:off x="1828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02" name="フローチャート : 判断 201"/>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81842</xdr:rowOff>
    </xdr:from>
    <xdr:ext cx="762000" cy="259045"/>
    <xdr:sp macro="" textlink="">
      <xdr:nvSpPr>
        <xdr:cNvPr id="203" name="テキスト ボックス 202"/>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209" name="円/楕円 208"/>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162577</xdr:rowOff>
    </xdr:from>
    <xdr:ext cx="762000" cy="259045"/>
    <xdr:sp macro="" textlink="">
      <xdr:nvSpPr>
        <xdr:cNvPr id="210"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141515</xdr:rowOff>
    </xdr:from>
    <xdr:to>
      <xdr:col>5</xdr:col>
      <xdr:colOff>600075</xdr:colOff>
      <xdr:row>57</xdr:row>
      <xdr:rowOff>71665</xdr:rowOff>
    </xdr:to>
    <xdr:sp macro="" textlink="">
      <xdr:nvSpPr>
        <xdr:cNvPr id="211" name="円/楕円 210"/>
        <xdr:cNvSpPr/>
      </xdr:nvSpPr>
      <xdr:spPr>
        <a:xfrm>
          <a:off x="3937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56442</xdr:rowOff>
    </xdr:from>
    <xdr:ext cx="736600" cy="259045"/>
    <xdr:sp macro="" textlink="">
      <xdr:nvSpPr>
        <xdr:cNvPr id="212" name="テキスト ボックス 211"/>
        <xdr:cNvSpPr txBox="1"/>
      </xdr:nvSpPr>
      <xdr:spPr>
        <a:xfrm>
          <a:off x="3606800" y="982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157843</xdr:rowOff>
    </xdr:from>
    <xdr:to>
      <xdr:col>4</xdr:col>
      <xdr:colOff>396875</xdr:colOff>
      <xdr:row>57</xdr:row>
      <xdr:rowOff>87993</xdr:rowOff>
    </xdr:to>
    <xdr:sp macro="" textlink="">
      <xdr:nvSpPr>
        <xdr:cNvPr id="213" name="円/楕円 212"/>
        <xdr:cNvSpPr/>
      </xdr:nvSpPr>
      <xdr:spPr>
        <a:xfrm>
          <a:off x="3048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72770</xdr:rowOff>
    </xdr:from>
    <xdr:ext cx="762000" cy="259045"/>
    <xdr:sp macro="" textlink="">
      <xdr:nvSpPr>
        <xdr:cNvPr id="214" name="テキスト ボックス 213"/>
        <xdr:cNvSpPr txBox="1"/>
      </xdr:nvSpPr>
      <xdr:spPr>
        <a:xfrm>
          <a:off x="2717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92528</xdr:rowOff>
    </xdr:from>
    <xdr:to>
      <xdr:col>3</xdr:col>
      <xdr:colOff>193675</xdr:colOff>
      <xdr:row>57</xdr:row>
      <xdr:rowOff>22678</xdr:rowOff>
    </xdr:to>
    <xdr:sp macro="" textlink="">
      <xdr:nvSpPr>
        <xdr:cNvPr id="215" name="円/楕円 214"/>
        <xdr:cNvSpPr/>
      </xdr:nvSpPr>
      <xdr:spPr>
        <a:xfrm>
          <a:off x="2159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7455</xdr:rowOff>
    </xdr:from>
    <xdr:ext cx="762000" cy="259045"/>
    <xdr:sp macro="" textlink="">
      <xdr:nvSpPr>
        <xdr:cNvPr id="216" name="テキスト ボックス 215"/>
        <xdr:cNvSpPr txBox="1"/>
      </xdr:nvSpPr>
      <xdr:spPr>
        <a:xfrm>
          <a:off x="1828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27215</xdr:rowOff>
    </xdr:from>
    <xdr:to>
      <xdr:col>1</xdr:col>
      <xdr:colOff>676275</xdr:colOff>
      <xdr:row>56</xdr:row>
      <xdr:rowOff>128815</xdr:rowOff>
    </xdr:to>
    <xdr:sp macro="" textlink="">
      <xdr:nvSpPr>
        <xdr:cNvPr id="217" name="円/楕円 216"/>
        <xdr:cNvSpPr/>
      </xdr:nvSpPr>
      <xdr:spPr>
        <a:xfrm>
          <a:off x="1270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113592</xdr:rowOff>
    </xdr:from>
    <xdr:ext cx="762000" cy="259045"/>
    <xdr:sp macro="" textlink="">
      <xdr:nvSpPr>
        <xdr:cNvPr id="218" name="テキスト ボックス 217"/>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類似団体平均、県平均とも下回っている。</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平成２６年度の</a:t>
          </a:r>
          <a:r>
            <a:rPr lang="ja-JP" altLang="ja-JP" sz="1100">
              <a:solidFill>
                <a:schemeClr val="dk1"/>
              </a:solidFill>
              <a:effectLst/>
              <a:latin typeface="+mn-lt"/>
              <a:ea typeface="+mn-ea"/>
              <a:cs typeface="+mn-cs"/>
            </a:rPr>
            <a:t>下水道事業の法適化により繰出金から補助金となったことから、数値が下がって</a:t>
          </a:r>
          <a:r>
            <a:rPr lang="ja-JP" altLang="en-US" sz="1100">
              <a:solidFill>
                <a:schemeClr val="dk1"/>
              </a:solidFill>
              <a:effectLst/>
              <a:latin typeface="+mn-lt"/>
              <a:ea typeface="+mn-ea"/>
              <a:cs typeface="+mn-cs"/>
            </a:rPr>
            <a:t>おり、そこからは横ばいである。</a:t>
          </a:r>
          <a:endParaRPr lang="en-US" altLang="ja-JP" sz="1100">
            <a:solidFill>
              <a:schemeClr val="dk1"/>
            </a:solidFill>
            <a:effectLst/>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119380</xdr:rowOff>
    </xdr:from>
    <xdr:to>
      <xdr:col>24</xdr:col>
      <xdr:colOff>31750</xdr:colOff>
      <xdr:row>61</xdr:row>
      <xdr:rowOff>62230</xdr:rowOff>
    </xdr:to>
    <xdr:cxnSp macro="">
      <xdr:nvCxnSpPr>
        <xdr:cNvPr id="246" name="直線コネクタ 245"/>
        <xdr:cNvCxnSpPr/>
      </xdr:nvCxnSpPr>
      <xdr:spPr>
        <a:xfrm flipV="1">
          <a:off x="16510000" y="90347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34307</xdr:rowOff>
    </xdr:from>
    <xdr:ext cx="762000" cy="259045"/>
    <xdr:sp macro="" textlink="">
      <xdr:nvSpPr>
        <xdr:cNvPr id="247" name="その他最小値テキスト"/>
        <xdr:cNvSpPr txBox="1"/>
      </xdr:nvSpPr>
      <xdr:spPr>
        <a:xfrm>
          <a:off x="16598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61</xdr:row>
      <xdr:rowOff>62230</xdr:rowOff>
    </xdr:from>
    <xdr:to>
      <xdr:col>24</xdr:col>
      <xdr:colOff>120650</xdr:colOff>
      <xdr:row>61</xdr:row>
      <xdr:rowOff>62230</xdr:rowOff>
    </xdr:to>
    <xdr:cxnSp macro="">
      <xdr:nvCxnSpPr>
        <xdr:cNvPr id="248" name="直線コネクタ 247"/>
        <xdr:cNvCxnSpPr/>
      </xdr:nvCxnSpPr>
      <xdr:spPr>
        <a:xfrm>
          <a:off x="16421100" y="1052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34307</xdr:rowOff>
    </xdr:from>
    <xdr:ext cx="762000" cy="259045"/>
    <xdr:sp macro="" textlink="">
      <xdr:nvSpPr>
        <xdr:cNvPr id="249"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23</xdr:col>
      <xdr:colOff>628650</xdr:colOff>
      <xdr:row>52</xdr:row>
      <xdr:rowOff>119380</xdr:rowOff>
    </xdr:from>
    <xdr:to>
      <xdr:col>24</xdr:col>
      <xdr:colOff>120650</xdr:colOff>
      <xdr:row>52</xdr:row>
      <xdr:rowOff>119380</xdr:rowOff>
    </xdr:to>
    <xdr:cxnSp macro="">
      <xdr:nvCxnSpPr>
        <xdr:cNvPr id="250" name="直線コネクタ 249"/>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85090</xdr:rowOff>
    </xdr:from>
    <xdr:to>
      <xdr:col>24</xdr:col>
      <xdr:colOff>31750</xdr:colOff>
      <xdr:row>53</xdr:row>
      <xdr:rowOff>107950</xdr:rowOff>
    </xdr:to>
    <xdr:cxnSp macro="">
      <xdr:nvCxnSpPr>
        <xdr:cNvPr id="251" name="直線コネクタ 250"/>
        <xdr:cNvCxnSpPr/>
      </xdr:nvCxnSpPr>
      <xdr:spPr>
        <a:xfrm flipV="1">
          <a:off x="15671800" y="91719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93997</xdr:rowOff>
    </xdr:from>
    <xdr:ext cx="762000" cy="259045"/>
    <xdr:sp macro="" textlink="">
      <xdr:nvSpPr>
        <xdr:cNvPr id="252" name="その他平均値テキスト"/>
        <xdr:cNvSpPr txBox="1"/>
      </xdr:nvSpPr>
      <xdr:spPr>
        <a:xfrm>
          <a:off x="16598900" y="9352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54</xdr:row>
      <xdr:rowOff>121920</xdr:rowOff>
    </xdr:from>
    <xdr:to>
      <xdr:col>24</xdr:col>
      <xdr:colOff>82550</xdr:colOff>
      <xdr:row>55</xdr:row>
      <xdr:rowOff>52070</xdr:rowOff>
    </xdr:to>
    <xdr:sp macro="" textlink="">
      <xdr:nvSpPr>
        <xdr:cNvPr id="253" name="フローチャート : 判断 252"/>
        <xdr:cNvSpPr/>
      </xdr:nvSpPr>
      <xdr:spPr>
        <a:xfrm>
          <a:off x="164592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107950</xdr:rowOff>
    </xdr:from>
    <xdr:to>
      <xdr:col>22</xdr:col>
      <xdr:colOff>565150</xdr:colOff>
      <xdr:row>55</xdr:row>
      <xdr:rowOff>54610</xdr:rowOff>
    </xdr:to>
    <xdr:cxnSp macro="">
      <xdr:nvCxnSpPr>
        <xdr:cNvPr id="254" name="直線コネクタ 253"/>
        <xdr:cNvCxnSpPr/>
      </xdr:nvCxnSpPr>
      <xdr:spPr>
        <a:xfrm flipV="1">
          <a:off x="14782800" y="919480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30480</xdr:rowOff>
    </xdr:from>
    <xdr:to>
      <xdr:col>22</xdr:col>
      <xdr:colOff>615950</xdr:colOff>
      <xdr:row>54</xdr:row>
      <xdr:rowOff>132080</xdr:rowOff>
    </xdr:to>
    <xdr:sp macro="" textlink="">
      <xdr:nvSpPr>
        <xdr:cNvPr id="255" name="フローチャート : 判断 254"/>
        <xdr:cNvSpPr/>
      </xdr:nvSpPr>
      <xdr:spPr>
        <a:xfrm>
          <a:off x="15621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116857</xdr:rowOff>
    </xdr:from>
    <xdr:ext cx="736600" cy="259045"/>
    <xdr:sp macro="" textlink="">
      <xdr:nvSpPr>
        <xdr:cNvPr id="256" name="テキスト ボックス 255"/>
        <xdr:cNvSpPr txBox="1"/>
      </xdr:nvSpPr>
      <xdr:spPr>
        <a:xfrm>
          <a:off x="15290800" y="937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54610</xdr:rowOff>
    </xdr:from>
    <xdr:to>
      <xdr:col>21</xdr:col>
      <xdr:colOff>361950</xdr:colOff>
      <xdr:row>55</xdr:row>
      <xdr:rowOff>62230</xdr:rowOff>
    </xdr:to>
    <xdr:cxnSp macro="">
      <xdr:nvCxnSpPr>
        <xdr:cNvPr id="257" name="直線コネクタ 256"/>
        <xdr:cNvCxnSpPr/>
      </xdr:nvCxnSpPr>
      <xdr:spPr>
        <a:xfrm flipV="1">
          <a:off x="13893800" y="9484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76200</xdr:rowOff>
    </xdr:from>
    <xdr:to>
      <xdr:col>21</xdr:col>
      <xdr:colOff>412750</xdr:colOff>
      <xdr:row>55</xdr:row>
      <xdr:rowOff>6350</xdr:rowOff>
    </xdr:to>
    <xdr:sp macro="" textlink="">
      <xdr:nvSpPr>
        <xdr:cNvPr id="258" name="フローチャート : 判断 257"/>
        <xdr:cNvSpPr/>
      </xdr:nvSpPr>
      <xdr:spPr>
        <a:xfrm>
          <a:off x="14732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16527</xdr:rowOff>
    </xdr:from>
    <xdr:ext cx="762000" cy="259045"/>
    <xdr:sp macro="" textlink="">
      <xdr:nvSpPr>
        <xdr:cNvPr id="259" name="テキスト ボックス 258"/>
        <xdr:cNvSpPr txBox="1"/>
      </xdr:nvSpPr>
      <xdr:spPr>
        <a:xfrm>
          <a:off x="14401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62230</xdr:rowOff>
    </xdr:from>
    <xdr:to>
      <xdr:col>20</xdr:col>
      <xdr:colOff>158750</xdr:colOff>
      <xdr:row>55</xdr:row>
      <xdr:rowOff>69850</xdr:rowOff>
    </xdr:to>
    <xdr:cxnSp macro="">
      <xdr:nvCxnSpPr>
        <xdr:cNvPr id="260" name="直線コネクタ 259"/>
        <xdr:cNvCxnSpPr/>
      </xdr:nvCxnSpPr>
      <xdr:spPr>
        <a:xfrm flipV="1">
          <a:off x="13004800" y="9491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60960</xdr:rowOff>
    </xdr:from>
    <xdr:to>
      <xdr:col>20</xdr:col>
      <xdr:colOff>209550</xdr:colOff>
      <xdr:row>54</xdr:row>
      <xdr:rowOff>162560</xdr:rowOff>
    </xdr:to>
    <xdr:sp macro="" textlink="">
      <xdr:nvSpPr>
        <xdr:cNvPr id="261" name="フローチャート : 判断 260"/>
        <xdr:cNvSpPr/>
      </xdr:nvSpPr>
      <xdr:spPr>
        <a:xfrm>
          <a:off x="13843000" y="931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1287</xdr:rowOff>
    </xdr:from>
    <xdr:ext cx="762000" cy="259045"/>
    <xdr:sp macro="" textlink="">
      <xdr:nvSpPr>
        <xdr:cNvPr id="262" name="テキスト ボックス 261"/>
        <xdr:cNvSpPr txBox="1"/>
      </xdr:nvSpPr>
      <xdr:spPr>
        <a:xfrm>
          <a:off x="13512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53</xdr:row>
      <xdr:rowOff>163830</xdr:rowOff>
    </xdr:from>
    <xdr:to>
      <xdr:col>19</xdr:col>
      <xdr:colOff>6350</xdr:colOff>
      <xdr:row>54</xdr:row>
      <xdr:rowOff>93980</xdr:rowOff>
    </xdr:to>
    <xdr:sp macro="" textlink="">
      <xdr:nvSpPr>
        <xdr:cNvPr id="263" name="フローチャート : 判断 262"/>
        <xdr:cNvSpPr/>
      </xdr:nvSpPr>
      <xdr:spPr>
        <a:xfrm>
          <a:off x="12954000" y="925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104157</xdr:rowOff>
    </xdr:from>
    <xdr:ext cx="762000" cy="259045"/>
    <xdr:sp macro="" textlink="">
      <xdr:nvSpPr>
        <xdr:cNvPr id="264" name="テキスト ボックス 263"/>
        <xdr:cNvSpPr txBox="1"/>
      </xdr:nvSpPr>
      <xdr:spPr>
        <a:xfrm>
          <a:off x="12623800" y="901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53</xdr:row>
      <xdr:rowOff>34290</xdr:rowOff>
    </xdr:from>
    <xdr:to>
      <xdr:col>24</xdr:col>
      <xdr:colOff>82550</xdr:colOff>
      <xdr:row>53</xdr:row>
      <xdr:rowOff>135890</xdr:rowOff>
    </xdr:to>
    <xdr:sp macro="" textlink="">
      <xdr:nvSpPr>
        <xdr:cNvPr id="270" name="円/楕円 269"/>
        <xdr:cNvSpPr/>
      </xdr:nvSpPr>
      <xdr:spPr>
        <a:xfrm>
          <a:off x="16459200" y="912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50817</xdr:rowOff>
    </xdr:from>
    <xdr:ext cx="762000" cy="259045"/>
    <xdr:sp macro="" textlink="">
      <xdr:nvSpPr>
        <xdr:cNvPr id="271" name="その他該当値テキスト"/>
        <xdr:cNvSpPr txBox="1"/>
      </xdr:nvSpPr>
      <xdr:spPr>
        <a:xfrm>
          <a:off x="165989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57150</xdr:rowOff>
    </xdr:from>
    <xdr:to>
      <xdr:col>22</xdr:col>
      <xdr:colOff>615950</xdr:colOff>
      <xdr:row>53</xdr:row>
      <xdr:rowOff>158750</xdr:rowOff>
    </xdr:to>
    <xdr:sp macro="" textlink="">
      <xdr:nvSpPr>
        <xdr:cNvPr id="272" name="円/楕円 271"/>
        <xdr:cNvSpPr/>
      </xdr:nvSpPr>
      <xdr:spPr>
        <a:xfrm>
          <a:off x="15621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51</xdr:row>
      <xdr:rowOff>168927</xdr:rowOff>
    </xdr:from>
    <xdr:ext cx="736600" cy="259045"/>
    <xdr:sp macro="" textlink="">
      <xdr:nvSpPr>
        <xdr:cNvPr id="273" name="テキスト ボックス 272"/>
        <xdr:cNvSpPr txBox="1"/>
      </xdr:nvSpPr>
      <xdr:spPr>
        <a:xfrm>
          <a:off x="15290800" y="891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3810</xdr:rowOff>
    </xdr:from>
    <xdr:to>
      <xdr:col>21</xdr:col>
      <xdr:colOff>412750</xdr:colOff>
      <xdr:row>55</xdr:row>
      <xdr:rowOff>105410</xdr:rowOff>
    </xdr:to>
    <xdr:sp macro="" textlink="">
      <xdr:nvSpPr>
        <xdr:cNvPr id="274" name="円/楕円 273"/>
        <xdr:cNvSpPr/>
      </xdr:nvSpPr>
      <xdr:spPr>
        <a:xfrm>
          <a:off x="14732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90187</xdr:rowOff>
    </xdr:from>
    <xdr:ext cx="762000" cy="259045"/>
    <xdr:sp macro="" textlink="">
      <xdr:nvSpPr>
        <xdr:cNvPr id="275" name="テキスト ボックス 274"/>
        <xdr:cNvSpPr txBox="1"/>
      </xdr:nvSpPr>
      <xdr:spPr>
        <a:xfrm>
          <a:off x="14401800" y="951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11430</xdr:rowOff>
    </xdr:from>
    <xdr:to>
      <xdr:col>20</xdr:col>
      <xdr:colOff>209550</xdr:colOff>
      <xdr:row>55</xdr:row>
      <xdr:rowOff>113030</xdr:rowOff>
    </xdr:to>
    <xdr:sp macro="" textlink="">
      <xdr:nvSpPr>
        <xdr:cNvPr id="276" name="円/楕円 275"/>
        <xdr:cNvSpPr/>
      </xdr:nvSpPr>
      <xdr:spPr>
        <a:xfrm>
          <a:off x="13843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97807</xdr:rowOff>
    </xdr:from>
    <xdr:ext cx="762000" cy="259045"/>
    <xdr:sp macro="" textlink="">
      <xdr:nvSpPr>
        <xdr:cNvPr id="277" name="テキスト ボックス 276"/>
        <xdr:cNvSpPr txBox="1"/>
      </xdr:nvSpPr>
      <xdr:spPr>
        <a:xfrm>
          <a:off x="13512800" y="952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19050</xdr:rowOff>
    </xdr:from>
    <xdr:to>
      <xdr:col>19</xdr:col>
      <xdr:colOff>6350</xdr:colOff>
      <xdr:row>55</xdr:row>
      <xdr:rowOff>120650</xdr:rowOff>
    </xdr:to>
    <xdr:sp macro="" textlink="">
      <xdr:nvSpPr>
        <xdr:cNvPr id="278" name="円/楕円 277"/>
        <xdr:cNvSpPr/>
      </xdr:nvSpPr>
      <xdr:spPr>
        <a:xfrm>
          <a:off x="12954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105427</xdr:rowOff>
    </xdr:from>
    <xdr:ext cx="762000" cy="259045"/>
    <xdr:sp macro="" textlink="">
      <xdr:nvSpPr>
        <xdr:cNvPr id="279" name="テキスト ボックス 278"/>
        <xdr:cNvSpPr txBox="1"/>
      </xdr:nvSpPr>
      <xdr:spPr>
        <a:xfrm>
          <a:off x="12623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類似団体の平均と比較し、上回っている。</a:t>
          </a:r>
          <a:endParaRPr lang="ja-JP" altLang="ja-JP" sz="1400">
            <a:effectLst/>
          </a:endParaRPr>
        </a:p>
        <a:p>
          <a:r>
            <a:rPr lang="ja-JP" altLang="ja-JP" sz="1100">
              <a:solidFill>
                <a:schemeClr val="dk1"/>
              </a:solidFill>
              <a:effectLst/>
              <a:latin typeface="+mn-lt"/>
              <a:ea typeface="+mn-ea"/>
              <a:cs typeface="+mn-cs"/>
            </a:rPr>
            <a:t>平成２５年度</a:t>
          </a:r>
          <a:r>
            <a:rPr lang="ja-JP" altLang="en-US" sz="1100">
              <a:solidFill>
                <a:schemeClr val="dk1"/>
              </a:solidFill>
              <a:effectLst/>
              <a:latin typeface="+mn-lt"/>
              <a:ea typeface="+mn-ea"/>
              <a:cs typeface="+mn-cs"/>
            </a:rPr>
            <a:t>から平成２６年度に</a:t>
          </a:r>
          <a:r>
            <a:rPr lang="ja-JP" altLang="ja-JP" sz="1100">
              <a:solidFill>
                <a:schemeClr val="dk1"/>
              </a:solidFill>
              <a:effectLst/>
              <a:latin typeface="+mn-lt"/>
              <a:ea typeface="+mn-ea"/>
              <a:cs typeface="+mn-cs"/>
            </a:rPr>
            <a:t>大幅に上昇しているのは、下水道事業の法適化により繰出金から補助金となったことによる。</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平成２７年度については、平成２６年度実施の光ブロードバンド基盤整備の完了による減等の要因により１５．６％減となっている。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39</xdr:row>
      <xdr:rowOff>101854</xdr:rowOff>
    </xdr:to>
    <xdr:cxnSp macro="">
      <xdr:nvCxnSpPr>
        <xdr:cNvPr id="304" name="直線コネクタ 303"/>
        <xdr:cNvCxnSpPr/>
      </xdr:nvCxnSpPr>
      <xdr:spPr>
        <a:xfrm flipV="1">
          <a:off x="16510000" y="5819140"/>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5"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6" name="直線コネクタ 305"/>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101854</xdr:rowOff>
    </xdr:from>
    <xdr:to>
      <xdr:col>24</xdr:col>
      <xdr:colOff>31750</xdr:colOff>
      <xdr:row>39</xdr:row>
      <xdr:rowOff>138430</xdr:rowOff>
    </xdr:to>
    <xdr:cxnSp macro="">
      <xdr:nvCxnSpPr>
        <xdr:cNvPr id="309" name="直線コネクタ 308"/>
        <xdr:cNvCxnSpPr/>
      </xdr:nvCxnSpPr>
      <xdr:spPr>
        <a:xfrm flipV="1">
          <a:off x="15671800" y="678840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152163</xdr:rowOff>
    </xdr:from>
    <xdr:ext cx="762000" cy="259045"/>
    <xdr:sp macro="" textlink="">
      <xdr:nvSpPr>
        <xdr:cNvPr id="310"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135636</xdr:rowOff>
    </xdr:from>
    <xdr:to>
      <xdr:col>24</xdr:col>
      <xdr:colOff>82550</xdr:colOff>
      <xdr:row>37</xdr:row>
      <xdr:rowOff>65786</xdr:rowOff>
    </xdr:to>
    <xdr:sp macro="" textlink="">
      <xdr:nvSpPr>
        <xdr:cNvPr id="311" name="フローチャート : 判断 310"/>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104140</xdr:rowOff>
    </xdr:from>
    <xdr:to>
      <xdr:col>22</xdr:col>
      <xdr:colOff>565150</xdr:colOff>
      <xdr:row>39</xdr:row>
      <xdr:rowOff>138430</xdr:rowOff>
    </xdr:to>
    <xdr:cxnSp macro="">
      <xdr:nvCxnSpPr>
        <xdr:cNvPr id="312" name="直線コネクタ 311"/>
        <xdr:cNvCxnSpPr/>
      </xdr:nvCxnSpPr>
      <xdr:spPr>
        <a:xfrm>
          <a:off x="14782800" y="6276340"/>
          <a:ext cx="889000" cy="54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19050</xdr:rowOff>
    </xdr:from>
    <xdr:to>
      <xdr:col>22</xdr:col>
      <xdr:colOff>615950</xdr:colOff>
      <xdr:row>37</xdr:row>
      <xdr:rowOff>120650</xdr:rowOff>
    </xdr:to>
    <xdr:sp macro="" textlink="">
      <xdr:nvSpPr>
        <xdr:cNvPr id="313" name="フローチャート : 判断 312"/>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130827</xdr:rowOff>
    </xdr:from>
    <xdr:ext cx="736600" cy="259045"/>
    <xdr:sp macro="" textlink="">
      <xdr:nvSpPr>
        <xdr:cNvPr id="314" name="テキスト ボックス 313"/>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90424</xdr:rowOff>
    </xdr:from>
    <xdr:to>
      <xdr:col>21</xdr:col>
      <xdr:colOff>361950</xdr:colOff>
      <xdr:row>36</xdr:row>
      <xdr:rowOff>104140</xdr:rowOff>
    </xdr:to>
    <xdr:cxnSp macro="">
      <xdr:nvCxnSpPr>
        <xdr:cNvPr id="315" name="直線コネクタ 314"/>
        <xdr:cNvCxnSpPr/>
      </xdr:nvCxnSpPr>
      <xdr:spPr>
        <a:xfrm>
          <a:off x="13893800" y="62626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6" name="フローチャート : 判断 315"/>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17" name="テキスト ボックス 316"/>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90424</xdr:rowOff>
    </xdr:from>
    <xdr:to>
      <xdr:col>20</xdr:col>
      <xdr:colOff>158750</xdr:colOff>
      <xdr:row>36</xdr:row>
      <xdr:rowOff>90424</xdr:rowOff>
    </xdr:to>
    <xdr:cxnSp macro="">
      <xdr:nvCxnSpPr>
        <xdr:cNvPr id="318" name="直線コネクタ 317"/>
        <xdr:cNvCxnSpPr/>
      </xdr:nvCxnSpPr>
      <xdr:spPr>
        <a:xfrm>
          <a:off x="13004800" y="62626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153924</xdr:rowOff>
    </xdr:from>
    <xdr:to>
      <xdr:col>20</xdr:col>
      <xdr:colOff>209550</xdr:colOff>
      <xdr:row>37</xdr:row>
      <xdr:rowOff>84074</xdr:rowOff>
    </xdr:to>
    <xdr:sp macro="" textlink="">
      <xdr:nvSpPr>
        <xdr:cNvPr id="319" name="フローチャート : 判断 318"/>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68851</xdr:rowOff>
    </xdr:from>
    <xdr:ext cx="762000" cy="259045"/>
    <xdr:sp macro="" textlink="">
      <xdr:nvSpPr>
        <xdr:cNvPr id="320" name="テキスト ボックス 319"/>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158496</xdr:rowOff>
    </xdr:from>
    <xdr:to>
      <xdr:col>19</xdr:col>
      <xdr:colOff>6350</xdr:colOff>
      <xdr:row>37</xdr:row>
      <xdr:rowOff>88646</xdr:rowOff>
    </xdr:to>
    <xdr:sp macro="" textlink="">
      <xdr:nvSpPr>
        <xdr:cNvPr id="321" name="フローチャート : 判断 320"/>
        <xdr:cNvSpPr/>
      </xdr:nvSpPr>
      <xdr:spPr>
        <a:xfrm>
          <a:off x="12954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73423</xdr:rowOff>
    </xdr:from>
    <xdr:ext cx="762000" cy="259045"/>
    <xdr:sp macro="" textlink="">
      <xdr:nvSpPr>
        <xdr:cNvPr id="322" name="テキスト ボックス 321"/>
        <xdr:cNvSpPr txBox="1"/>
      </xdr:nvSpPr>
      <xdr:spPr>
        <a:xfrm>
          <a:off x="12623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39</xdr:row>
      <xdr:rowOff>51054</xdr:rowOff>
    </xdr:from>
    <xdr:to>
      <xdr:col>24</xdr:col>
      <xdr:colOff>82550</xdr:colOff>
      <xdr:row>39</xdr:row>
      <xdr:rowOff>152654</xdr:rowOff>
    </xdr:to>
    <xdr:sp macro="" textlink="">
      <xdr:nvSpPr>
        <xdr:cNvPr id="328" name="円/楕円 327"/>
        <xdr:cNvSpPr/>
      </xdr:nvSpPr>
      <xdr:spPr>
        <a:xfrm>
          <a:off x="16459200" y="67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131081</xdr:rowOff>
    </xdr:from>
    <xdr:ext cx="762000" cy="259045"/>
    <xdr:sp macro="" textlink="">
      <xdr:nvSpPr>
        <xdr:cNvPr id="329" name="補助費等該当値テキスト"/>
        <xdr:cNvSpPr txBox="1"/>
      </xdr:nvSpPr>
      <xdr:spPr>
        <a:xfrm>
          <a:off x="16598900" y="6646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87630</xdr:rowOff>
    </xdr:from>
    <xdr:to>
      <xdr:col>22</xdr:col>
      <xdr:colOff>615950</xdr:colOff>
      <xdr:row>40</xdr:row>
      <xdr:rowOff>17780</xdr:rowOff>
    </xdr:to>
    <xdr:sp macro="" textlink="">
      <xdr:nvSpPr>
        <xdr:cNvPr id="330" name="円/楕円 329"/>
        <xdr:cNvSpPr/>
      </xdr:nvSpPr>
      <xdr:spPr>
        <a:xfrm>
          <a:off x="15621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2557</xdr:rowOff>
    </xdr:from>
    <xdr:ext cx="736600" cy="259045"/>
    <xdr:sp macro="" textlink="">
      <xdr:nvSpPr>
        <xdr:cNvPr id="331" name="テキスト ボックス 330"/>
        <xdr:cNvSpPr txBox="1"/>
      </xdr:nvSpPr>
      <xdr:spPr>
        <a:xfrm>
          <a:off x="15290800" y="686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53340</xdr:rowOff>
    </xdr:from>
    <xdr:to>
      <xdr:col>21</xdr:col>
      <xdr:colOff>412750</xdr:colOff>
      <xdr:row>36</xdr:row>
      <xdr:rowOff>154940</xdr:rowOff>
    </xdr:to>
    <xdr:sp macro="" textlink="">
      <xdr:nvSpPr>
        <xdr:cNvPr id="332" name="円/楕円 331"/>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165117</xdr:rowOff>
    </xdr:from>
    <xdr:ext cx="762000" cy="259045"/>
    <xdr:sp macro="" textlink="">
      <xdr:nvSpPr>
        <xdr:cNvPr id="333" name="テキスト ボックス 332"/>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39624</xdr:rowOff>
    </xdr:from>
    <xdr:to>
      <xdr:col>20</xdr:col>
      <xdr:colOff>209550</xdr:colOff>
      <xdr:row>36</xdr:row>
      <xdr:rowOff>141224</xdr:rowOff>
    </xdr:to>
    <xdr:sp macro="" textlink="">
      <xdr:nvSpPr>
        <xdr:cNvPr id="334" name="円/楕円 333"/>
        <xdr:cNvSpPr/>
      </xdr:nvSpPr>
      <xdr:spPr>
        <a:xfrm>
          <a:off x="13843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151401</xdr:rowOff>
    </xdr:from>
    <xdr:ext cx="762000" cy="259045"/>
    <xdr:sp macro="" textlink="">
      <xdr:nvSpPr>
        <xdr:cNvPr id="335" name="テキスト ボックス 334"/>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39624</xdr:rowOff>
    </xdr:from>
    <xdr:to>
      <xdr:col>19</xdr:col>
      <xdr:colOff>6350</xdr:colOff>
      <xdr:row>36</xdr:row>
      <xdr:rowOff>141224</xdr:rowOff>
    </xdr:to>
    <xdr:sp macro="" textlink="">
      <xdr:nvSpPr>
        <xdr:cNvPr id="336" name="円/楕円 335"/>
        <xdr:cNvSpPr/>
      </xdr:nvSpPr>
      <xdr:spPr>
        <a:xfrm>
          <a:off x="12954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151401</xdr:rowOff>
    </xdr:from>
    <xdr:ext cx="762000" cy="259045"/>
    <xdr:sp macro="" textlink="">
      <xdr:nvSpPr>
        <xdr:cNvPr id="337" name="テキスト ボックス 336"/>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類似団体の平均と比較し上回っており、今後も借入金の抑制を図らなければならないが、今後の事業計画により地方債発行額が増加し公債費が増加することが考えられる。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110998</xdr:rowOff>
    </xdr:from>
    <xdr:to>
      <xdr:col>7</xdr:col>
      <xdr:colOff>15875</xdr:colOff>
      <xdr:row>80</xdr:row>
      <xdr:rowOff>159004</xdr:rowOff>
    </xdr:to>
    <xdr:cxnSp macro="">
      <xdr:nvCxnSpPr>
        <xdr:cNvPr id="362" name="直線コネクタ 361"/>
        <xdr:cNvCxnSpPr/>
      </xdr:nvCxnSpPr>
      <xdr:spPr>
        <a:xfrm flipV="1">
          <a:off x="4826000" y="12626848"/>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131081</xdr:rowOff>
    </xdr:from>
    <xdr:ext cx="762000" cy="259045"/>
    <xdr:sp macro="" textlink="">
      <xdr:nvSpPr>
        <xdr:cNvPr id="363" name="公債費最小値テキスト"/>
        <xdr:cNvSpPr txBox="1"/>
      </xdr:nvSpPr>
      <xdr:spPr>
        <a:xfrm>
          <a:off x="4914900" y="13847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6</xdr:col>
      <xdr:colOff>612775</xdr:colOff>
      <xdr:row>80</xdr:row>
      <xdr:rowOff>159004</xdr:rowOff>
    </xdr:from>
    <xdr:to>
      <xdr:col>7</xdr:col>
      <xdr:colOff>104775</xdr:colOff>
      <xdr:row>80</xdr:row>
      <xdr:rowOff>159004</xdr:rowOff>
    </xdr:to>
    <xdr:cxnSp macro="">
      <xdr:nvCxnSpPr>
        <xdr:cNvPr id="364" name="直線コネクタ 363"/>
        <xdr:cNvCxnSpPr/>
      </xdr:nvCxnSpPr>
      <xdr:spPr>
        <a:xfrm>
          <a:off x="4737100" y="1387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25925</xdr:rowOff>
    </xdr:from>
    <xdr:ext cx="762000" cy="259045"/>
    <xdr:sp macro="" textlink="">
      <xdr:nvSpPr>
        <xdr:cNvPr id="365"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73</xdr:row>
      <xdr:rowOff>110998</xdr:rowOff>
    </xdr:from>
    <xdr:to>
      <xdr:col>7</xdr:col>
      <xdr:colOff>104775</xdr:colOff>
      <xdr:row>73</xdr:row>
      <xdr:rowOff>110998</xdr:rowOff>
    </xdr:to>
    <xdr:cxnSp macro="">
      <xdr:nvCxnSpPr>
        <xdr:cNvPr id="366" name="直線コネクタ 365"/>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138430</xdr:rowOff>
    </xdr:from>
    <xdr:to>
      <xdr:col>7</xdr:col>
      <xdr:colOff>15875</xdr:colOff>
      <xdr:row>78</xdr:row>
      <xdr:rowOff>8128</xdr:rowOff>
    </xdr:to>
    <xdr:cxnSp macro="">
      <xdr:nvCxnSpPr>
        <xdr:cNvPr id="367" name="直線コネクタ 366"/>
        <xdr:cNvCxnSpPr/>
      </xdr:nvCxnSpPr>
      <xdr:spPr>
        <a:xfrm flipV="1">
          <a:off x="3987800" y="1334008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49292</xdr:rowOff>
    </xdr:from>
    <xdr:ext cx="762000" cy="259045"/>
    <xdr:sp macro="" textlink="">
      <xdr:nvSpPr>
        <xdr:cNvPr id="368"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69" name="フローチャート : 判断 368"/>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8128</xdr:rowOff>
    </xdr:from>
    <xdr:to>
      <xdr:col>5</xdr:col>
      <xdr:colOff>549275</xdr:colOff>
      <xdr:row>78</xdr:row>
      <xdr:rowOff>26415</xdr:rowOff>
    </xdr:to>
    <xdr:cxnSp macro="">
      <xdr:nvCxnSpPr>
        <xdr:cNvPr id="370" name="直線コネクタ 369"/>
        <xdr:cNvCxnSpPr/>
      </xdr:nvCxnSpPr>
      <xdr:spPr>
        <a:xfrm flipV="1">
          <a:off x="3098800" y="13381228"/>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80772</xdr:rowOff>
    </xdr:from>
    <xdr:to>
      <xdr:col>5</xdr:col>
      <xdr:colOff>600075</xdr:colOff>
      <xdr:row>77</xdr:row>
      <xdr:rowOff>10922</xdr:rowOff>
    </xdr:to>
    <xdr:sp macro="" textlink="">
      <xdr:nvSpPr>
        <xdr:cNvPr id="371" name="フローチャート : 判断 370"/>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21099</xdr:rowOff>
    </xdr:from>
    <xdr:ext cx="736600" cy="259045"/>
    <xdr:sp macro="" textlink="">
      <xdr:nvSpPr>
        <xdr:cNvPr id="372" name="テキスト ボックス 371"/>
        <xdr:cNvSpPr txBox="1"/>
      </xdr:nvSpPr>
      <xdr:spPr>
        <a:xfrm>
          <a:off x="3606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26415</xdr:rowOff>
    </xdr:from>
    <xdr:to>
      <xdr:col>4</xdr:col>
      <xdr:colOff>346075</xdr:colOff>
      <xdr:row>78</xdr:row>
      <xdr:rowOff>35561</xdr:rowOff>
    </xdr:to>
    <xdr:cxnSp macro="">
      <xdr:nvCxnSpPr>
        <xdr:cNvPr id="373" name="直線コネクタ 372"/>
        <xdr:cNvCxnSpPr/>
      </xdr:nvCxnSpPr>
      <xdr:spPr>
        <a:xfrm flipV="1">
          <a:off x="2209800" y="1339951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112776</xdr:rowOff>
    </xdr:from>
    <xdr:to>
      <xdr:col>4</xdr:col>
      <xdr:colOff>396875</xdr:colOff>
      <xdr:row>77</xdr:row>
      <xdr:rowOff>42926</xdr:rowOff>
    </xdr:to>
    <xdr:sp macro="" textlink="">
      <xdr:nvSpPr>
        <xdr:cNvPr id="374" name="フローチャート : 判断 373"/>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53103</xdr:rowOff>
    </xdr:from>
    <xdr:ext cx="762000" cy="259045"/>
    <xdr:sp macro="" textlink="">
      <xdr:nvSpPr>
        <xdr:cNvPr id="375" name="テキスト ボックス 374"/>
        <xdr:cNvSpPr txBox="1"/>
      </xdr:nvSpPr>
      <xdr:spPr>
        <a:xfrm>
          <a:off x="2717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8128</xdr:rowOff>
    </xdr:from>
    <xdr:to>
      <xdr:col>3</xdr:col>
      <xdr:colOff>142875</xdr:colOff>
      <xdr:row>78</xdr:row>
      <xdr:rowOff>35561</xdr:rowOff>
    </xdr:to>
    <xdr:cxnSp macro="">
      <xdr:nvCxnSpPr>
        <xdr:cNvPr id="376" name="直線コネクタ 375"/>
        <xdr:cNvCxnSpPr/>
      </xdr:nvCxnSpPr>
      <xdr:spPr>
        <a:xfrm>
          <a:off x="1320800" y="13381228"/>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103632</xdr:rowOff>
    </xdr:from>
    <xdr:to>
      <xdr:col>3</xdr:col>
      <xdr:colOff>193675</xdr:colOff>
      <xdr:row>77</xdr:row>
      <xdr:rowOff>33782</xdr:rowOff>
    </xdr:to>
    <xdr:sp macro="" textlink="">
      <xdr:nvSpPr>
        <xdr:cNvPr id="377" name="フローチャート : 判断 376"/>
        <xdr:cNvSpPr/>
      </xdr:nvSpPr>
      <xdr:spPr>
        <a:xfrm>
          <a:off x="2159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43959</xdr:rowOff>
    </xdr:from>
    <xdr:ext cx="762000" cy="259045"/>
    <xdr:sp macro="" textlink="">
      <xdr:nvSpPr>
        <xdr:cNvPr id="378" name="テキスト ボックス 377"/>
        <xdr:cNvSpPr txBox="1"/>
      </xdr:nvSpPr>
      <xdr:spPr>
        <a:xfrm>
          <a:off x="1828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89915</xdr:rowOff>
    </xdr:from>
    <xdr:to>
      <xdr:col>1</xdr:col>
      <xdr:colOff>676275</xdr:colOff>
      <xdr:row>77</xdr:row>
      <xdr:rowOff>20065</xdr:rowOff>
    </xdr:to>
    <xdr:sp macro="" textlink="">
      <xdr:nvSpPr>
        <xdr:cNvPr id="379" name="フローチャート : 判断 378"/>
        <xdr:cNvSpPr/>
      </xdr:nvSpPr>
      <xdr:spPr>
        <a:xfrm>
          <a:off x="1270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30243</xdr:rowOff>
    </xdr:from>
    <xdr:ext cx="762000" cy="259045"/>
    <xdr:sp macro="" textlink="">
      <xdr:nvSpPr>
        <xdr:cNvPr id="380" name="テキスト ボックス 379"/>
        <xdr:cNvSpPr txBox="1"/>
      </xdr:nvSpPr>
      <xdr:spPr>
        <a:xfrm>
          <a:off x="939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87630</xdr:rowOff>
    </xdr:from>
    <xdr:to>
      <xdr:col>7</xdr:col>
      <xdr:colOff>66675</xdr:colOff>
      <xdr:row>78</xdr:row>
      <xdr:rowOff>17780</xdr:rowOff>
    </xdr:to>
    <xdr:sp macro="" textlink="">
      <xdr:nvSpPr>
        <xdr:cNvPr id="386" name="円/楕円 385"/>
        <xdr:cNvSpPr/>
      </xdr:nvSpPr>
      <xdr:spPr>
        <a:xfrm>
          <a:off x="4775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59707</xdr:rowOff>
    </xdr:from>
    <xdr:ext cx="762000" cy="259045"/>
    <xdr:sp macro="" textlink="">
      <xdr:nvSpPr>
        <xdr:cNvPr id="387" name="公債費該当値テキスト"/>
        <xdr:cNvSpPr txBox="1"/>
      </xdr:nvSpPr>
      <xdr:spPr>
        <a:xfrm>
          <a:off x="4914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128778</xdr:rowOff>
    </xdr:from>
    <xdr:to>
      <xdr:col>5</xdr:col>
      <xdr:colOff>600075</xdr:colOff>
      <xdr:row>78</xdr:row>
      <xdr:rowOff>58928</xdr:rowOff>
    </xdr:to>
    <xdr:sp macro="" textlink="">
      <xdr:nvSpPr>
        <xdr:cNvPr id="388" name="円/楕円 387"/>
        <xdr:cNvSpPr/>
      </xdr:nvSpPr>
      <xdr:spPr>
        <a:xfrm>
          <a:off x="3937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43705</xdr:rowOff>
    </xdr:from>
    <xdr:ext cx="736600" cy="259045"/>
    <xdr:sp macro="" textlink="">
      <xdr:nvSpPr>
        <xdr:cNvPr id="389" name="テキスト ボックス 388"/>
        <xdr:cNvSpPr txBox="1"/>
      </xdr:nvSpPr>
      <xdr:spPr>
        <a:xfrm>
          <a:off x="3606800" y="1341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147065</xdr:rowOff>
    </xdr:from>
    <xdr:to>
      <xdr:col>4</xdr:col>
      <xdr:colOff>396875</xdr:colOff>
      <xdr:row>78</xdr:row>
      <xdr:rowOff>77215</xdr:rowOff>
    </xdr:to>
    <xdr:sp macro="" textlink="">
      <xdr:nvSpPr>
        <xdr:cNvPr id="390" name="円/楕円 389"/>
        <xdr:cNvSpPr/>
      </xdr:nvSpPr>
      <xdr:spPr>
        <a:xfrm>
          <a:off x="3048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61992</xdr:rowOff>
    </xdr:from>
    <xdr:ext cx="762000" cy="259045"/>
    <xdr:sp macro="" textlink="">
      <xdr:nvSpPr>
        <xdr:cNvPr id="391" name="テキスト ボックス 390"/>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156211</xdr:rowOff>
    </xdr:from>
    <xdr:to>
      <xdr:col>3</xdr:col>
      <xdr:colOff>193675</xdr:colOff>
      <xdr:row>78</xdr:row>
      <xdr:rowOff>86361</xdr:rowOff>
    </xdr:to>
    <xdr:sp macro="" textlink="">
      <xdr:nvSpPr>
        <xdr:cNvPr id="392" name="円/楕円 391"/>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71138</xdr:rowOff>
    </xdr:from>
    <xdr:ext cx="762000" cy="259045"/>
    <xdr:sp macro="" textlink="">
      <xdr:nvSpPr>
        <xdr:cNvPr id="393" name="テキスト ボックス 392"/>
        <xdr:cNvSpPr txBox="1"/>
      </xdr:nvSpPr>
      <xdr:spPr>
        <a:xfrm>
          <a:off x="1828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128778</xdr:rowOff>
    </xdr:from>
    <xdr:to>
      <xdr:col>1</xdr:col>
      <xdr:colOff>676275</xdr:colOff>
      <xdr:row>78</xdr:row>
      <xdr:rowOff>58928</xdr:rowOff>
    </xdr:to>
    <xdr:sp macro="" textlink="">
      <xdr:nvSpPr>
        <xdr:cNvPr id="394" name="円/楕円 393"/>
        <xdr:cNvSpPr/>
      </xdr:nvSpPr>
      <xdr:spPr>
        <a:xfrm>
          <a:off x="1270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43705</xdr:rowOff>
    </xdr:from>
    <xdr:ext cx="762000" cy="259045"/>
    <xdr:sp macro="" textlink="">
      <xdr:nvSpPr>
        <xdr:cNvPr id="395" name="テキスト ボックス 394"/>
        <xdr:cNvSpPr txBox="1"/>
      </xdr:nvSpPr>
      <xdr:spPr>
        <a:xfrm>
          <a:off x="939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類似団体と比較するとほぼ</a:t>
          </a:r>
          <a:r>
            <a:rPr lang="ja-JP" altLang="en-US" sz="1100">
              <a:solidFill>
                <a:schemeClr val="dk1"/>
              </a:solidFill>
              <a:effectLst/>
              <a:latin typeface="+mn-lt"/>
              <a:ea typeface="+mn-ea"/>
              <a:cs typeface="+mn-cs"/>
            </a:rPr>
            <a:t>平均</a:t>
          </a:r>
          <a:r>
            <a:rPr lang="ja-JP" altLang="ja-JP" sz="1100">
              <a:solidFill>
                <a:schemeClr val="dk1"/>
              </a:solidFill>
              <a:effectLst/>
              <a:latin typeface="+mn-lt"/>
              <a:ea typeface="+mn-ea"/>
              <a:cs typeface="+mn-cs"/>
            </a:rPr>
            <a:t>である。人件費の総額抑制と物件費の削減の具体策を実施し、削減に努める。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35560</xdr:rowOff>
    </xdr:from>
    <xdr:to>
      <xdr:col>24</xdr:col>
      <xdr:colOff>31750</xdr:colOff>
      <xdr:row>81</xdr:row>
      <xdr:rowOff>123189</xdr:rowOff>
    </xdr:to>
    <xdr:cxnSp macro="">
      <xdr:nvCxnSpPr>
        <xdr:cNvPr id="423" name="直線コネクタ 422"/>
        <xdr:cNvCxnSpPr/>
      </xdr:nvCxnSpPr>
      <xdr:spPr>
        <a:xfrm flipV="1">
          <a:off x="16510000" y="12722860"/>
          <a:ext cx="0" cy="128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95266</xdr:rowOff>
    </xdr:from>
    <xdr:ext cx="762000" cy="259045"/>
    <xdr:sp macro="" textlink="">
      <xdr:nvSpPr>
        <xdr:cNvPr id="424" name="公債費以外最小値テキスト"/>
        <xdr:cNvSpPr txBox="1"/>
      </xdr:nvSpPr>
      <xdr:spPr>
        <a:xfrm>
          <a:off x="16598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23</xdr:col>
      <xdr:colOff>628650</xdr:colOff>
      <xdr:row>81</xdr:row>
      <xdr:rowOff>123189</xdr:rowOff>
    </xdr:from>
    <xdr:to>
      <xdr:col>24</xdr:col>
      <xdr:colOff>120650</xdr:colOff>
      <xdr:row>81</xdr:row>
      <xdr:rowOff>123189</xdr:rowOff>
    </xdr:to>
    <xdr:cxnSp macro="">
      <xdr:nvCxnSpPr>
        <xdr:cNvPr id="425" name="直線コネクタ 424"/>
        <xdr:cNvCxnSpPr/>
      </xdr:nvCxnSpPr>
      <xdr:spPr>
        <a:xfrm>
          <a:off x="16421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121937</xdr:rowOff>
    </xdr:from>
    <xdr:ext cx="762000" cy="259045"/>
    <xdr:sp macro="" textlink="">
      <xdr:nvSpPr>
        <xdr:cNvPr id="426" name="公債費以外最大値テキスト"/>
        <xdr:cNvSpPr txBox="1"/>
      </xdr:nvSpPr>
      <xdr:spPr>
        <a:xfrm>
          <a:off x="16598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55.6</a:t>
          </a:r>
          <a:endParaRPr kumimoji="1" lang="ja-JP" altLang="en-US" sz="1000" b="1">
            <a:latin typeface="ＭＳ Ｐゴシック"/>
          </a:endParaRPr>
        </a:p>
      </xdr:txBody>
    </xdr:sp>
    <xdr:clientData/>
  </xdr:oneCellAnchor>
  <xdr:twoCellAnchor>
    <xdr:from>
      <xdr:col>23</xdr:col>
      <xdr:colOff>628650</xdr:colOff>
      <xdr:row>74</xdr:row>
      <xdr:rowOff>35560</xdr:rowOff>
    </xdr:from>
    <xdr:to>
      <xdr:col>24</xdr:col>
      <xdr:colOff>120650</xdr:colOff>
      <xdr:row>74</xdr:row>
      <xdr:rowOff>35560</xdr:rowOff>
    </xdr:to>
    <xdr:cxnSp macro="">
      <xdr:nvCxnSpPr>
        <xdr:cNvPr id="427" name="直線コネクタ 426"/>
        <xdr:cNvCxnSpPr/>
      </xdr:nvCxnSpPr>
      <xdr:spPr>
        <a:xfrm>
          <a:off x="16421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111761</xdr:rowOff>
    </xdr:from>
    <xdr:to>
      <xdr:col>24</xdr:col>
      <xdr:colOff>31750</xdr:colOff>
      <xdr:row>77</xdr:row>
      <xdr:rowOff>161289</xdr:rowOff>
    </xdr:to>
    <xdr:cxnSp macro="">
      <xdr:nvCxnSpPr>
        <xdr:cNvPr id="428" name="直線コネクタ 427"/>
        <xdr:cNvCxnSpPr/>
      </xdr:nvCxnSpPr>
      <xdr:spPr>
        <a:xfrm flipV="1">
          <a:off x="15671800" y="13313411"/>
          <a:ext cx="8382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8907</xdr:rowOff>
    </xdr:from>
    <xdr:ext cx="762000" cy="259045"/>
    <xdr:sp macro="" textlink="">
      <xdr:nvSpPr>
        <xdr:cNvPr id="429" name="公債費以外平均値テキスト"/>
        <xdr:cNvSpPr txBox="1"/>
      </xdr:nvSpPr>
      <xdr:spPr>
        <a:xfrm>
          <a:off x="16598900" y="1303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30" name="フローチャート : 判断 429"/>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58420</xdr:rowOff>
    </xdr:from>
    <xdr:to>
      <xdr:col>22</xdr:col>
      <xdr:colOff>565150</xdr:colOff>
      <xdr:row>77</xdr:row>
      <xdr:rowOff>161289</xdr:rowOff>
    </xdr:to>
    <xdr:cxnSp macro="">
      <xdr:nvCxnSpPr>
        <xdr:cNvPr id="431" name="直線コネクタ 430"/>
        <xdr:cNvCxnSpPr/>
      </xdr:nvCxnSpPr>
      <xdr:spPr>
        <a:xfrm>
          <a:off x="14782800" y="13088620"/>
          <a:ext cx="889000" cy="27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87630</xdr:rowOff>
    </xdr:from>
    <xdr:to>
      <xdr:col>22</xdr:col>
      <xdr:colOff>615950</xdr:colOff>
      <xdr:row>78</xdr:row>
      <xdr:rowOff>17780</xdr:rowOff>
    </xdr:to>
    <xdr:sp macro="" textlink="">
      <xdr:nvSpPr>
        <xdr:cNvPr id="432" name="フローチャート : 判断 431"/>
        <xdr:cNvSpPr/>
      </xdr:nvSpPr>
      <xdr:spPr>
        <a:xfrm>
          <a:off x="15621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27957</xdr:rowOff>
    </xdr:from>
    <xdr:ext cx="736600" cy="259045"/>
    <xdr:sp macro="" textlink="">
      <xdr:nvSpPr>
        <xdr:cNvPr id="433" name="テキスト ボックス 432"/>
        <xdr:cNvSpPr txBox="1"/>
      </xdr:nvSpPr>
      <xdr:spPr>
        <a:xfrm>
          <a:off x="15290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161289</xdr:rowOff>
    </xdr:from>
    <xdr:to>
      <xdr:col>21</xdr:col>
      <xdr:colOff>361950</xdr:colOff>
      <xdr:row>76</xdr:row>
      <xdr:rowOff>58420</xdr:rowOff>
    </xdr:to>
    <xdr:cxnSp macro="">
      <xdr:nvCxnSpPr>
        <xdr:cNvPr id="434" name="直線コネクタ 433"/>
        <xdr:cNvCxnSpPr/>
      </xdr:nvCxnSpPr>
      <xdr:spPr>
        <a:xfrm>
          <a:off x="13893800" y="130200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156211</xdr:rowOff>
    </xdr:from>
    <xdr:to>
      <xdr:col>21</xdr:col>
      <xdr:colOff>412750</xdr:colOff>
      <xdr:row>77</xdr:row>
      <xdr:rowOff>86361</xdr:rowOff>
    </xdr:to>
    <xdr:sp macro="" textlink="">
      <xdr:nvSpPr>
        <xdr:cNvPr id="435" name="フローチャート : 判断 434"/>
        <xdr:cNvSpPr/>
      </xdr:nvSpPr>
      <xdr:spPr>
        <a:xfrm>
          <a:off x="14732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71138</xdr:rowOff>
    </xdr:from>
    <xdr:ext cx="762000" cy="259045"/>
    <xdr:sp macro="" textlink="">
      <xdr:nvSpPr>
        <xdr:cNvPr id="436" name="テキスト ボックス 435"/>
        <xdr:cNvSpPr txBox="1"/>
      </xdr:nvSpPr>
      <xdr:spPr>
        <a:xfrm>
          <a:off x="14401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127000</xdr:rowOff>
    </xdr:from>
    <xdr:to>
      <xdr:col>20</xdr:col>
      <xdr:colOff>158750</xdr:colOff>
      <xdr:row>75</xdr:row>
      <xdr:rowOff>161289</xdr:rowOff>
    </xdr:to>
    <xdr:cxnSp macro="">
      <xdr:nvCxnSpPr>
        <xdr:cNvPr id="437" name="直線コネクタ 436"/>
        <xdr:cNvCxnSpPr/>
      </xdr:nvCxnSpPr>
      <xdr:spPr>
        <a:xfrm>
          <a:off x="13004800" y="129857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38" name="フローチャート : 判断 437"/>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48277</xdr:rowOff>
    </xdr:from>
    <xdr:ext cx="762000" cy="259045"/>
    <xdr:sp macro="" textlink="">
      <xdr:nvSpPr>
        <xdr:cNvPr id="439" name="テキスト ボックス 438"/>
        <xdr:cNvSpPr txBox="1"/>
      </xdr:nvSpPr>
      <xdr:spPr>
        <a:xfrm>
          <a:off x="13512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156211</xdr:rowOff>
    </xdr:from>
    <xdr:to>
      <xdr:col>19</xdr:col>
      <xdr:colOff>6350</xdr:colOff>
      <xdr:row>77</xdr:row>
      <xdr:rowOff>86361</xdr:rowOff>
    </xdr:to>
    <xdr:sp macro="" textlink="">
      <xdr:nvSpPr>
        <xdr:cNvPr id="440" name="フローチャート : 判断 439"/>
        <xdr:cNvSpPr/>
      </xdr:nvSpPr>
      <xdr:spPr>
        <a:xfrm>
          <a:off x="12954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71138</xdr:rowOff>
    </xdr:from>
    <xdr:ext cx="762000" cy="259045"/>
    <xdr:sp macro="" textlink="">
      <xdr:nvSpPr>
        <xdr:cNvPr id="441" name="テキスト ボックス 440"/>
        <xdr:cNvSpPr txBox="1"/>
      </xdr:nvSpPr>
      <xdr:spPr>
        <a:xfrm>
          <a:off x="12623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60961</xdr:rowOff>
    </xdr:from>
    <xdr:to>
      <xdr:col>24</xdr:col>
      <xdr:colOff>82550</xdr:colOff>
      <xdr:row>77</xdr:row>
      <xdr:rowOff>162561</xdr:rowOff>
    </xdr:to>
    <xdr:sp macro="" textlink="">
      <xdr:nvSpPr>
        <xdr:cNvPr id="447" name="円/楕円 446"/>
        <xdr:cNvSpPr/>
      </xdr:nvSpPr>
      <xdr:spPr>
        <a:xfrm>
          <a:off x="164592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33038</xdr:rowOff>
    </xdr:from>
    <xdr:ext cx="762000" cy="259045"/>
    <xdr:sp macro="" textlink="">
      <xdr:nvSpPr>
        <xdr:cNvPr id="448" name="公債費以外該当値テキスト"/>
        <xdr:cNvSpPr txBox="1"/>
      </xdr:nvSpPr>
      <xdr:spPr>
        <a:xfrm>
          <a:off x="165989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110489</xdr:rowOff>
    </xdr:from>
    <xdr:to>
      <xdr:col>22</xdr:col>
      <xdr:colOff>615950</xdr:colOff>
      <xdr:row>78</xdr:row>
      <xdr:rowOff>40639</xdr:rowOff>
    </xdr:to>
    <xdr:sp macro="" textlink="">
      <xdr:nvSpPr>
        <xdr:cNvPr id="449" name="円/楕円 448"/>
        <xdr:cNvSpPr/>
      </xdr:nvSpPr>
      <xdr:spPr>
        <a:xfrm>
          <a:off x="15621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25416</xdr:rowOff>
    </xdr:from>
    <xdr:ext cx="736600" cy="259045"/>
    <xdr:sp macro="" textlink="">
      <xdr:nvSpPr>
        <xdr:cNvPr id="450" name="テキスト ボックス 449"/>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7620</xdr:rowOff>
    </xdr:from>
    <xdr:to>
      <xdr:col>21</xdr:col>
      <xdr:colOff>412750</xdr:colOff>
      <xdr:row>76</xdr:row>
      <xdr:rowOff>109220</xdr:rowOff>
    </xdr:to>
    <xdr:sp macro="" textlink="">
      <xdr:nvSpPr>
        <xdr:cNvPr id="451" name="円/楕円 450"/>
        <xdr:cNvSpPr/>
      </xdr:nvSpPr>
      <xdr:spPr>
        <a:xfrm>
          <a:off x="14732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119397</xdr:rowOff>
    </xdr:from>
    <xdr:ext cx="762000" cy="259045"/>
    <xdr:sp macro="" textlink="">
      <xdr:nvSpPr>
        <xdr:cNvPr id="452" name="テキスト ボックス 451"/>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110490</xdr:rowOff>
    </xdr:from>
    <xdr:to>
      <xdr:col>20</xdr:col>
      <xdr:colOff>209550</xdr:colOff>
      <xdr:row>76</xdr:row>
      <xdr:rowOff>40639</xdr:rowOff>
    </xdr:to>
    <xdr:sp macro="" textlink="">
      <xdr:nvSpPr>
        <xdr:cNvPr id="453" name="円/楕円 452"/>
        <xdr:cNvSpPr/>
      </xdr:nvSpPr>
      <xdr:spPr>
        <a:xfrm>
          <a:off x="13843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50817</xdr:rowOff>
    </xdr:from>
    <xdr:ext cx="762000" cy="259045"/>
    <xdr:sp macro="" textlink="">
      <xdr:nvSpPr>
        <xdr:cNvPr id="454" name="テキスト ボックス 453"/>
        <xdr:cNvSpPr txBox="1"/>
      </xdr:nvSpPr>
      <xdr:spPr>
        <a:xfrm>
          <a:off x="13512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76200</xdr:rowOff>
    </xdr:from>
    <xdr:to>
      <xdr:col>19</xdr:col>
      <xdr:colOff>6350</xdr:colOff>
      <xdr:row>76</xdr:row>
      <xdr:rowOff>6350</xdr:rowOff>
    </xdr:to>
    <xdr:sp macro="" textlink="">
      <xdr:nvSpPr>
        <xdr:cNvPr id="455" name="円/楕円 454"/>
        <xdr:cNvSpPr/>
      </xdr:nvSpPr>
      <xdr:spPr>
        <a:xfrm>
          <a:off x="12954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16527</xdr:rowOff>
    </xdr:from>
    <xdr:ext cx="762000" cy="259045"/>
    <xdr:sp macro="" textlink="">
      <xdr:nvSpPr>
        <xdr:cNvPr id="456" name="テキスト ボックス 455"/>
        <xdr:cNvSpPr txBox="1"/>
      </xdr:nvSpPr>
      <xdr:spPr>
        <a:xfrm>
          <a:off x="12623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岡山県勝央町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77081</xdr:rowOff>
    </xdr:from>
    <xdr:to>
      <xdr:col>4</xdr:col>
      <xdr:colOff>1117600</xdr:colOff>
      <xdr:row>20</xdr:row>
      <xdr:rowOff>49078</xdr:rowOff>
    </xdr:to>
    <xdr:cxnSp macro="">
      <xdr:nvCxnSpPr>
        <xdr:cNvPr id="45" name="直線コネクタ 44"/>
        <xdr:cNvCxnSpPr/>
      </xdr:nvCxnSpPr>
      <xdr:spPr bwMode="auto">
        <a:xfrm flipV="1">
          <a:off x="5651500" y="2182106"/>
          <a:ext cx="0" cy="1343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21155</xdr:rowOff>
    </xdr:from>
    <xdr:ext cx="762000" cy="259045"/>
    <xdr:sp macro="" textlink="">
      <xdr:nvSpPr>
        <xdr:cNvPr id="46" name="人口1人当たり決算額の推移最小値テキスト130"/>
        <xdr:cNvSpPr txBox="1"/>
      </xdr:nvSpPr>
      <xdr:spPr>
        <a:xfrm>
          <a:off x="5740400" y="349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53,976</a:t>
          </a:r>
          <a:endParaRPr kumimoji="1" lang="ja-JP" altLang="en-US" sz="1000" b="1">
            <a:latin typeface="ＭＳ Ｐゴシック"/>
          </a:endParaRPr>
        </a:p>
      </xdr:txBody>
    </xdr:sp>
    <xdr:clientData/>
  </xdr:oneCellAnchor>
  <xdr:twoCellAnchor>
    <xdr:from>
      <xdr:col>4</xdr:col>
      <xdr:colOff>1028700</xdr:colOff>
      <xdr:row>20</xdr:row>
      <xdr:rowOff>49078</xdr:rowOff>
    </xdr:from>
    <xdr:to>
      <xdr:col>5</xdr:col>
      <xdr:colOff>73025</xdr:colOff>
      <xdr:row>20</xdr:row>
      <xdr:rowOff>49078</xdr:rowOff>
    </xdr:to>
    <xdr:cxnSp macro="">
      <xdr:nvCxnSpPr>
        <xdr:cNvPr id="47" name="直線コネクタ 46"/>
        <xdr:cNvCxnSpPr/>
      </xdr:nvCxnSpPr>
      <xdr:spPr bwMode="auto">
        <a:xfrm>
          <a:off x="5562600" y="3525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163458</xdr:rowOff>
    </xdr:from>
    <xdr:ext cx="762000" cy="259045"/>
    <xdr:sp macro="" textlink="">
      <xdr:nvSpPr>
        <xdr:cNvPr id="48" name="人口1人当たり決算額の推移最大値テキスト130"/>
        <xdr:cNvSpPr txBox="1"/>
      </xdr:nvSpPr>
      <xdr:spPr>
        <a:xfrm>
          <a:off x="5740400" y="1925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230,301</a:t>
          </a:r>
          <a:endParaRPr kumimoji="1" lang="ja-JP" altLang="en-US" sz="1000" b="1">
            <a:latin typeface="ＭＳ Ｐゴシック"/>
          </a:endParaRPr>
        </a:p>
      </xdr:txBody>
    </xdr:sp>
    <xdr:clientData/>
  </xdr:oneCellAnchor>
  <xdr:twoCellAnchor>
    <xdr:from>
      <xdr:col>4</xdr:col>
      <xdr:colOff>1028700</xdr:colOff>
      <xdr:row>12</xdr:row>
      <xdr:rowOff>77081</xdr:rowOff>
    </xdr:from>
    <xdr:to>
      <xdr:col>5</xdr:col>
      <xdr:colOff>73025</xdr:colOff>
      <xdr:row>12</xdr:row>
      <xdr:rowOff>77081</xdr:rowOff>
    </xdr:to>
    <xdr:cxnSp macro="">
      <xdr:nvCxnSpPr>
        <xdr:cNvPr id="49" name="直線コネクタ 48"/>
        <xdr:cNvCxnSpPr/>
      </xdr:nvCxnSpPr>
      <xdr:spPr bwMode="auto">
        <a:xfrm>
          <a:off x="5562600" y="2182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57193</xdr:rowOff>
    </xdr:from>
    <xdr:to>
      <xdr:col>4</xdr:col>
      <xdr:colOff>1117600</xdr:colOff>
      <xdr:row>18</xdr:row>
      <xdr:rowOff>58786</xdr:rowOff>
    </xdr:to>
    <xdr:cxnSp macro="">
      <xdr:nvCxnSpPr>
        <xdr:cNvPr id="50" name="直線コネクタ 49"/>
        <xdr:cNvCxnSpPr/>
      </xdr:nvCxnSpPr>
      <xdr:spPr bwMode="auto">
        <a:xfrm>
          <a:off x="5003800" y="3190918"/>
          <a:ext cx="647700" cy="1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146745</xdr:rowOff>
    </xdr:from>
    <xdr:ext cx="762000" cy="259045"/>
    <xdr:sp macro="" textlink="">
      <xdr:nvSpPr>
        <xdr:cNvPr id="51" name="人口1人当たり決算額の推移平均値テキスト130"/>
        <xdr:cNvSpPr txBox="1"/>
      </xdr:nvSpPr>
      <xdr:spPr>
        <a:xfrm>
          <a:off x="5740400" y="29375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130218</xdr:rowOff>
    </xdr:from>
    <xdr:to>
      <xdr:col>5</xdr:col>
      <xdr:colOff>34925</xdr:colOff>
      <xdr:row>18</xdr:row>
      <xdr:rowOff>60368</xdr:rowOff>
    </xdr:to>
    <xdr:sp macro="" textlink="">
      <xdr:nvSpPr>
        <xdr:cNvPr id="52" name="フローチャート : 判断 51"/>
        <xdr:cNvSpPr/>
      </xdr:nvSpPr>
      <xdr:spPr bwMode="auto">
        <a:xfrm>
          <a:off x="56007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57193</xdr:rowOff>
    </xdr:from>
    <xdr:to>
      <xdr:col>4</xdr:col>
      <xdr:colOff>469900</xdr:colOff>
      <xdr:row>18</xdr:row>
      <xdr:rowOff>102342</xdr:rowOff>
    </xdr:to>
    <xdr:cxnSp macro="">
      <xdr:nvCxnSpPr>
        <xdr:cNvPr id="53" name="直線コネクタ 52"/>
        <xdr:cNvCxnSpPr/>
      </xdr:nvCxnSpPr>
      <xdr:spPr bwMode="auto">
        <a:xfrm flipV="1">
          <a:off x="4305300" y="3190918"/>
          <a:ext cx="698500" cy="45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88796</xdr:rowOff>
    </xdr:from>
    <xdr:to>
      <xdr:col>4</xdr:col>
      <xdr:colOff>520700</xdr:colOff>
      <xdr:row>18</xdr:row>
      <xdr:rowOff>18946</xdr:rowOff>
    </xdr:to>
    <xdr:sp macro="" textlink="">
      <xdr:nvSpPr>
        <xdr:cNvPr id="54" name="フローチャート : 判断 53"/>
        <xdr:cNvSpPr/>
      </xdr:nvSpPr>
      <xdr:spPr bwMode="auto">
        <a:xfrm>
          <a:off x="4953000" y="30510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29123</xdr:rowOff>
    </xdr:from>
    <xdr:ext cx="736600" cy="259045"/>
    <xdr:sp macro="" textlink="">
      <xdr:nvSpPr>
        <xdr:cNvPr id="55" name="テキスト ボックス 54"/>
        <xdr:cNvSpPr txBox="1"/>
      </xdr:nvSpPr>
      <xdr:spPr>
        <a:xfrm>
          <a:off x="4622800" y="2819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73759</xdr:rowOff>
    </xdr:from>
    <xdr:to>
      <xdr:col>3</xdr:col>
      <xdr:colOff>904875</xdr:colOff>
      <xdr:row>18</xdr:row>
      <xdr:rowOff>102342</xdr:rowOff>
    </xdr:to>
    <xdr:cxnSp macro="">
      <xdr:nvCxnSpPr>
        <xdr:cNvPr id="56" name="直線コネクタ 55"/>
        <xdr:cNvCxnSpPr/>
      </xdr:nvCxnSpPr>
      <xdr:spPr bwMode="auto">
        <a:xfrm>
          <a:off x="3606800" y="3207484"/>
          <a:ext cx="698500" cy="28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148773</xdr:rowOff>
    </xdr:from>
    <xdr:to>
      <xdr:col>3</xdr:col>
      <xdr:colOff>955675</xdr:colOff>
      <xdr:row>18</xdr:row>
      <xdr:rowOff>78923</xdr:rowOff>
    </xdr:to>
    <xdr:sp macro="" textlink="">
      <xdr:nvSpPr>
        <xdr:cNvPr id="57" name="フローチャート : 判断 56"/>
        <xdr:cNvSpPr/>
      </xdr:nvSpPr>
      <xdr:spPr bwMode="auto">
        <a:xfrm>
          <a:off x="4254500" y="3111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89100</xdr:rowOff>
    </xdr:from>
    <xdr:ext cx="762000" cy="259045"/>
    <xdr:sp macro="" textlink="">
      <xdr:nvSpPr>
        <xdr:cNvPr id="58" name="テキスト ボックス 57"/>
        <xdr:cNvSpPr txBox="1"/>
      </xdr:nvSpPr>
      <xdr:spPr>
        <a:xfrm>
          <a:off x="3924300" y="2879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101,726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55532</xdr:rowOff>
    </xdr:from>
    <xdr:to>
      <xdr:col>3</xdr:col>
      <xdr:colOff>206375</xdr:colOff>
      <xdr:row>18</xdr:row>
      <xdr:rowOff>73759</xdr:rowOff>
    </xdr:to>
    <xdr:cxnSp macro="">
      <xdr:nvCxnSpPr>
        <xdr:cNvPr id="59" name="直線コネクタ 58"/>
        <xdr:cNvCxnSpPr/>
      </xdr:nvCxnSpPr>
      <xdr:spPr bwMode="auto">
        <a:xfrm>
          <a:off x="2908300" y="3189257"/>
          <a:ext cx="698500" cy="18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144315</xdr:rowOff>
    </xdr:from>
    <xdr:to>
      <xdr:col>3</xdr:col>
      <xdr:colOff>257175</xdr:colOff>
      <xdr:row>18</xdr:row>
      <xdr:rowOff>74465</xdr:rowOff>
    </xdr:to>
    <xdr:sp macro="" textlink="">
      <xdr:nvSpPr>
        <xdr:cNvPr id="60" name="フローチャート : 判断 59"/>
        <xdr:cNvSpPr/>
      </xdr:nvSpPr>
      <xdr:spPr bwMode="auto">
        <a:xfrm>
          <a:off x="3556000" y="3106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84642</xdr:rowOff>
    </xdr:from>
    <xdr:ext cx="762000" cy="259045"/>
    <xdr:sp macro="" textlink="">
      <xdr:nvSpPr>
        <xdr:cNvPr id="61" name="テキスト ボックス 60"/>
        <xdr:cNvSpPr txBox="1"/>
      </xdr:nvSpPr>
      <xdr:spPr>
        <a:xfrm>
          <a:off x="3225800" y="28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102,311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103472</xdr:rowOff>
    </xdr:from>
    <xdr:to>
      <xdr:col>2</xdr:col>
      <xdr:colOff>692150</xdr:colOff>
      <xdr:row>18</xdr:row>
      <xdr:rowOff>33622</xdr:rowOff>
    </xdr:to>
    <xdr:sp macro="" textlink="">
      <xdr:nvSpPr>
        <xdr:cNvPr id="62" name="フローチャート : 判断 61"/>
        <xdr:cNvSpPr/>
      </xdr:nvSpPr>
      <xdr:spPr bwMode="auto">
        <a:xfrm>
          <a:off x="2857500" y="30657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43799</xdr:rowOff>
    </xdr:from>
    <xdr:ext cx="762000" cy="259045"/>
    <xdr:sp macro="" textlink="">
      <xdr:nvSpPr>
        <xdr:cNvPr id="63" name="テキスト ボックス 62"/>
        <xdr:cNvSpPr txBox="1"/>
      </xdr:nvSpPr>
      <xdr:spPr>
        <a:xfrm>
          <a:off x="2527300" y="2834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107,671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7986</xdr:rowOff>
    </xdr:from>
    <xdr:to>
      <xdr:col>5</xdr:col>
      <xdr:colOff>34925</xdr:colOff>
      <xdr:row>18</xdr:row>
      <xdr:rowOff>109586</xdr:rowOff>
    </xdr:to>
    <xdr:sp macro="" textlink="">
      <xdr:nvSpPr>
        <xdr:cNvPr id="69" name="円/楕円 68"/>
        <xdr:cNvSpPr/>
      </xdr:nvSpPr>
      <xdr:spPr bwMode="auto">
        <a:xfrm>
          <a:off x="5600700" y="3141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151513</xdr:rowOff>
    </xdr:from>
    <xdr:ext cx="762000" cy="259045"/>
    <xdr:sp macro="" textlink="">
      <xdr:nvSpPr>
        <xdr:cNvPr id="70" name="人口1人当たり決算額の推移該当値テキスト130"/>
        <xdr:cNvSpPr txBox="1"/>
      </xdr:nvSpPr>
      <xdr:spPr>
        <a:xfrm>
          <a:off x="5740400" y="311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97,702</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6393</xdr:rowOff>
    </xdr:from>
    <xdr:to>
      <xdr:col>4</xdr:col>
      <xdr:colOff>520700</xdr:colOff>
      <xdr:row>18</xdr:row>
      <xdr:rowOff>107993</xdr:rowOff>
    </xdr:to>
    <xdr:sp macro="" textlink="">
      <xdr:nvSpPr>
        <xdr:cNvPr id="71" name="円/楕円 70"/>
        <xdr:cNvSpPr/>
      </xdr:nvSpPr>
      <xdr:spPr bwMode="auto">
        <a:xfrm>
          <a:off x="4953000" y="3140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92770</xdr:rowOff>
    </xdr:from>
    <xdr:ext cx="736600" cy="259045"/>
    <xdr:sp macro="" textlink="">
      <xdr:nvSpPr>
        <xdr:cNvPr id="72" name="テキスト ボックス 71"/>
        <xdr:cNvSpPr txBox="1"/>
      </xdr:nvSpPr>
      <xdr:spPr>
        <a:xfrm>
          <a:off x="4622800" y="3226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97,911</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51542</xdr:rowOff>
    </xdr:from>
    <xdr:to>
      <xdr:col>3</xdr:col>
      <xdr:colOff>955675</xdr:colOff>
      <xdr:row>18</xdr:row>
      <xdr:rowOff>153142</xdr:rowOff>
    </xdr:to>
    <xdr:sp macro="" textlink="">
      <xdr:nvSpPr>
        <xdr:cNvPr id="73" name="円/楕円 72"/>
        <xdr:cNvSpPr/>
      </xdr:nvSpPr>
      <xdr:spPr bwMode="auto">
        <a:xfrm>
          <a:off x="4254500" y="3185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137919</xdr:rowOff>
    </xdr:from>
    <xdr:ext cx="762000" cy="259045"/>
    <xdr:sp macro="" textlink="">
      <xdr:nvSpPr>
        <xdr:cNvPr id="74" name="テキスト ボックス 73"/>
        <xdr:cNvSpPr txBox="1"/>
      </xdr:nvSpPr>
      <xdr:spPr>
        <a:xfrm>
          <a:off x="3924300" y="327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91,986</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22959</xdr:rowOff>
    </xdr:from>
    <xdr:to>
      <xdr:col>3</xdr:col>
      <xdr:colOff>257175</xdr:colOff>
      <xdr:row>18</xdr:row>
      <xdr:rowOff>124559</xdr:rowOff>
    </xdr:to>
    <xdr:sp macro="" textlink="">
      <xdr:nvSpPr>
        <xdr:cNvPr id="75" name="円/楕円 74"/>
        <xdr:cNvSpPr/>
      </xdr:nvSpPr>
      <xdr:spPr bwMode="auto">
        <a:xfrm>
          <a:off x="3556000" y="3156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109336</xdr:rowOff>
    </xdr:from>
    <xdr:ext cx="762000" cy="259045"/>
    <xdr:sp macro="" textlink="">
      <xdr:nvSpPr>
        <xdr:cNvPr id="76" name="テキスト ボックス 75"/>
        <xdr:cNvSpPr txBox="1"/>
      </xdr:nvSpPr>
      <xdr:spPr>
        <a:xfrm>
          <a:off x="3225800" y="324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95,737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4732</xdr:rowOff>
    </xdr:from>
    <xdr:to>
      <xdr:col>2</xdr:col>
      <xdr:colOff>692150</xdr:colOff>
      <xdr:row>18</xdr:row>
      <xdr:rowOff>106332</xdr:rowOff>
    </xdr:to>
    <xdr:sp macro="" textlink="">
      <xdr:nvSpPr>
        <xdr:cNvPr id="77" name="円/楕円 76"/>
        <xdr:cNvSpPr/>
      </xdr:nvSpPr>
      <xdr:spPr bwMode="auto">
        <a:xfrm>
          <a:off x="2857500" y="3138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91109</xdr:rowOff>
    </xdr:from>
    <xdr:ext cx="762000" cy="259045"/>
    <xdr:sp macro="" textlink="">
      <xdr:nvSpPr>
        <xdr:cNvPr id="78" name="テキスト ボックス 77"/>
        <xdr:cNvSpPr txBox="1"/>
      </xdr:nvSpPr>
      <xdr:spPr>
        <a:xfrm>
          <a:off x="2527300" y="322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98,129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296735</xdr:rowOff>
    </xdr:from>
    <xdr:to>
      <xdr:col>4</xdr:col>
      <xdr:colOff>1117600</xdr:colOff>
      <xdr:row>37</xdr:row>
      <xdr:rowOff>245712</xdr:rowOff>
    </xdr:to>
    <xdr:cxnSp macro="">
      <xdr:nvCxnSpPr>
        <xdr:cNvPr id="105" name="直線コネクタ 104"/>
        <xdr:cNvCxnSpPr/>
      </xdr:nvCxnSpPr>
      <xdr:spPr bwMode="auto">
        <a:xfrm flipV="1">
          <a:off x="5651500" y="6221285"/>
          <a:ext cx="0" cy="11491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217789</xdr:rowOff>
    </xdr:from>
    <xdr:ext cx="762000" cy="259045"/>
    <xdr:sp macro="" textlink="">
      <xdr:nvSpPr>
        <xdr:cNvPr id="106" name="人口1人当たり決算額の推移最小値テキスト445"/>
        <xdr:cNvSpPr txBox="1"/>
      </xdr:nvSpPr>
      <xdr:spPr>
        <a:xfrm>
          <a:off x="5740400" y="734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4,807</a:t>
          </a:r>
          <a:endParaRPr kumimoji="1" lang="ja-JP" altLang="en-US" sz="1000" b="1">
            <a:latin typeface="ＭＳ Ｐゴシック"/>
          </a:endParaRPr>
        </a:p>
      </xdr:txBody>
    </xdr:sp>
    <xdr:clientData/>
  </xdr:oneCellAnchor>
  <xdr:twoCellAnchor>
    <xdr:from>
      <xdr:col>4</xdr:col>
      <xdr:colOff>1028700</xdr:colOff>
      <xdr:row>37</xdr:row>
      <xdr:rowOff>245712</xdr:rowOff>
    </xdr:from>
    <xdr:to>
      <xdr:col>5</xdr:col>
      <xdr:colOff>73025</xdr:colOff>
      <xdr:row>37</xdr:row>
      <xdr:rowOff>245712</xdr:rowOff>
    </xdr:to>
    <xdr:cxnSp macro="">
      <xdr:nvCxnSpPr>
        <xdr:cNvPr id="107" name="直線コネクタ 106"/>
        <xdr:cNvCxnSpPr/>
      </xdr:nvCxnSpPr>
      <xdr:spPr bwMode="auto">
        <a:xfrm>
          <a:off x="5562600" y="73704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40212</xdr:rowOff>
    </xdr:from>
    <xdr:ext cx="762000" cy="259045"/>
    <xdr:sp macro="" textlink="">
      <xdr:nvSpPr>
        <xdr:cNvPr id="108" name="人口1人当たり決算額の推移最大値テキスト445"/>
        <xdr:cNvSpPr txBox="1"/>
      </xdr:nvSpPr>
      <xdr:spPr>
        <a:xfrm>
          <a:off x="5740400" y="59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55,075</a:t>
          </a:r>
          <a:endParaRPr kumimoji="1" lang="ja-JP" altLang="en-US" sz="1000" b="1">
            <a:latin typeface="ＭＳ Ｐゴシック"/>
          </a:endParaRPr>
        </a:p>
      </xdr:txBody>
    </xdr:sp>
    <xdr:clientData/>
  </xdr:oneCellAnchor>
  <xdr:twoCellAnchor>
    <xdr:from>
      <xdr:col>4</xdr:col>
      <xdr:colOff>1028700</xdr:colOff>
      <xdr:row>33</xdr:row>
      <xdr:rowOff>296735</xdr:rowOff>
    </xdr:from>
    <xdr:to>
      <xdr:col>5</xdr:col>
      <xdr:colOff>73025</xdr:colOff>
      <xdr:row>33</xdr:row>
      <xdr:rowOff>296735</xdr:rowOff>
    </xdr:to>
    <xdr:cxnSp macro="">
      <xdr:nvCxnSpPr>
        <xdr:cNvPr id="109" name="直線コネクタ 108"/>
        <xdr:cNvCxnSpPr/>
      </xdr:nvCxnSpPr>
      <xdr:spPr bwMode="auto">
        <a:xfrm>
          <a:off x="5562600" y="6221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277693</xdr:rowOff>
    </xdr:from>
    <xdr:to>
      <xdr:col>4</xdr:col>
      <xdr:colOff>1117600</xdr:colOff>
      <xdr:row>34</xdr:row>
      <xdr:rowOff>303845</xdr:rowOff>
    </xdr:to>
    <xdr:cxnSp macro="">
      <xdr:nvCxnSpPr>
        <xdr:cNvPr id="110" name="直線コネクタ 109"/>
        <xdr:cNvCxnSpPr/>
      </xdr:nvCxnSpPr>
      <xdr:spPr bwMode="auto">
        <a:xfrm flipV="1">
          <a:off x="5003800" y="6545143"/>
          <a:ext cx="647700" cy="261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230219</xdr:rowOff>
    </xdr:from>
    <xdr:ext cx="762000" cy="259045"/>
    <xdr:sp macro="" textlink="">
      <xdr:nvSpPr>
        <xdr:cNvPr id="111" name="人口1人当たり決算額の推移平均値テキスト445"/>
        <xdr:cNvSpPr txBox="1"/>
      </xdr:nvSpPr>
      <xdr:spPr>
        <a:xfrm>
          <a:off x="5740400" y="68405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258142</xdr:rowOff>
    </xdr:from>
    <xdr:to>
      <xdr:col>5</xdr:col>
      <xdr:colOff>34925</xdr:colOff>
      <xdr:row>36</xdr:row>
      <xdr:rowOff>16842</xdr:rowOff>
    </xdr:to>
    <xdr:sp macro="" textlink="">
      <xdr:nvSpPr>
        <xdr:cNvPr id="112" name="フローチャート : 判断 111"/>
        <xdr:cNvSpPr/>
      </xdr:nvSpPr>
      <xdr:spPr bwMode="auto">
        <a:xfrm>
          <a:off x="5600700" y="6868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303388</xdr:rowOff>
    </xdr:from>
    <xdr:to>
      <xdr:col>4</xdr:col>
      <xdr:colOff>469900</xdr:colOff>
      <xdr:row>34</xdr:row>
      <xdr:rowOff>303845</xdr:rowOff>
    </xdr:to>
    <xdr:cxnSp macro="">
      <xdr:nvCxnSpPr>
        <xdr:cNvPr id="113" name="直線コネクタ 112"/>
        <xdr:cNvCxnSpPr/>
      </xdr:nvCxnSpPr>
      <xdr:spPr bwMode="auto">
        <a:xfrm>
          <a:off x="4305300" y="6570838"/>
          <a:ext cx="698500" cy="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312595</xdr:rowOff>
    </xdr:from>
    <xdr:to>
      <xdr:col>4</xdr:col>
      <xdr:colOff>520700</xdr:colOff>
      <xdr:row>36</xdr:row>
      <xdr:rowOff>71295</xdr:rowOff>
    </xdr:to>
    <xdr:sp macro="" textlink="">
      <xdr:nvSpPr>
        <xdr:cNvPr id="114" name="フローチャート : 判断 113"/>
        <xdr:cNvSpPr/>
      </xdr:nvSpPr>
      <xdr:spPr bwMode="auto">
        <a:xfrm>
          <a:off x="4953000" y="6922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56072</xdr:rowOff>
    </xdr:from>
    <xdr:ext cx="736600" cy="259045"/>
    <xdr:sp macro="" textlink="">
      <xdr:nvSpPr>
        <xdr:cNvPr id="115" name="テキスト ボックス 114"/>
        <xdr:cNvSpPr txBox="1"/>
      </xdr:nvSpPr>
      <xdr:spPr>
        <a:xfrm>
          <a:off x="4622800" y="7009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22,159</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302062</xdr:rowOff>
    </xdr:from>
    <xdr:to>
      <xdr:col>3</xdr:col>
      <xdr:colOff>904875</xdr:colOff>
      <xdr:row>34</xdr:row>
      <xdr:rowOff>303388</xdr:rowOff>
    </xdr:to>
    <xdr:cxnSp macro="">
      <xdr:nvCxnSpPr>
        <xdr:cNvPr id="116" name="直線コネクタ 115"/>
        <xdr:cNvCxnSpPr/>
      </xdr:nvCxnSpPr>
      <xdr:spPr bwMode="auto">
        <a:xfrm>
          <a:off x="3606800" y="6569512"/>
          <a:ext cx="698500" cy="1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250668</xdr:rowOff>
    </xdr:from>
    <xdr:to>
      <xdr:col>3</xdr:col>
      <xdr:colOff>955675</xdr:colOff>
      <xdr:row>36</xdr:row>
      <xdr:rowOff>9368</xdr:rowOff>
    </xdr:to>
    <xdr:sp macro="" textlink="">
      <xdr:nvSpPr>
        <xdr:cNvPr id="117" name="フローチャート : 判断 116"/>
        <xdr:cNvSpPr/>
      </xdr:nvSpPr>
      <xdr:spPr bwMode="auto">
        <a:xfrm>
          <a:off x="4254500" y="6861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337045</xdr:rowOff>
    </xdr:from>
    <xdr:ext cx="762000" cy="259045"/>
    <xdr:sp macro="" textlink="">
      <xdr:nvSpPr>
        <xdr:cNvPr id="118" name="テキスト ボックス 117"/>
        <xdr:cNvSpPr txBox="1"/>
      </xdr:nvSpPr>
      <xdr:spPr>
        <a:xfrm>
          <a:off x="3924300" y="6947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24,868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302062</xdr:rowOff>
    </xdr:from>
    <xdr:to>
      <xdr:col>3</xdr:col>
      <xdr:colOff>206375</xdr:colOff>
      <xdr:row>35</xdr:row>
      <xdr:rowOff>33982</xdr:rowOff>
    </xdr:to>
    <xdr:cxnSp macro="">
      <xdr:nvCxnSpPr>
        <xdr:cNvPr id="119" name="直線コネクタ 118"/>
        <xdr:cNvCxnSpPr/>
      </xdr:nvCxnSpPr>
      <xdr:spPr bwMode="auto">
        <a:xfrm flipV="1">
          <a:off x="2908300" y="6569512"/>
          <a:ext cx="698500" cy="74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230048</xdr:rowOff>
    </xdr:from>
    <xdr:to>
      <xdr:col>3</xdr:col>
      <xdr:colOff>257175</xdr:colOff>
      <xdr:row>35</xdr:row>
      <xdr:rowOff>331648</xdr:rowOff>
    </xdr:to>
    <xdr:sp macro="" textlink="">
      <xdr:nvSpPr>
        <xdr:cNvPr id="120" name="フローチャート : 判断 119"/>
        <xdr:cNvSpPr/>
      </xdr:nvSpPr>
      <xdr:spPr bwMode="auto">
        <a:xfrm>
          <a:off x="3556000" y="6840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316425</xdr:rowOff>
    </xdr:from>
    <xdr:ext cx="762000" cy="259045"/>
    <xdr:sp macro="" textlink="">
      <xdr:nvSpPr>
        <xdr:cNvPr id="121" name="テキスト ボックス 120"/>
        <xdr:cNvSpPr txBox="1"/>
      </xdr:nvSpPr>
      <xdr:spPr>
        <a:xfrm>
          <a:off x="3225800" y="6926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25,770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174613</xdr:rowOff>
    </xdr:from>
    <xdr:to>
      <xdr:col>2</xdr:col>
      <xdr:colOff>692150</xdr:colOff>
      <xdr:row>35</xdr:row>
      <xdr:rowOff>276213</xdr:rowOff>
    </xdr:to>
    <xdr:sp macro="" textlink="">
      <xdr:nvSpPr>
        <xdr:cNvPr id="122" name="フローチャート : 判断 121"/>
        <xdr:cNvSpPr/>
      </xdr:nvSpPr>
      <xdr:spPr bwMode="auto">
        <a:xfrm>
          <a:off x="2857500" y="6784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260990</xdr:rowOff>
    </xdr:from>
    <xdr:ext cx="762000" cy="259045"/>
    <xdr:sp macro="" textlink="">
      <xdr:nvSpPr>
        <xdr:cNvPr id="123" name="テキスト ボックス 122"/>
        <xdr:cNvSpPr txBox="1"/>
      </xdr:nvSpPr>
      <xdr:spPr>
        <a:xfrm>
          <a:off x="2527300" y="6871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28,195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226893</xdr:rowOff>
    </xdr:from>
    <xdr:to>
      <xdr:col>5</xdr:col>
      <xdr:colOff>34925</xdr:colOff>
      <xdr:row>34</xdr:row>
      <xdr:rowOff>328493</xdr:rowOff>
    </xdr:to>
    <xdr:sp macro="" textlink="">
      <xdr:nvSpPr>
        <xdr:cNvPr id="129" name="円/楕円 128"/>
        <xdr:cNvSpPr/>
      </xdr:nvSpPr>
      <xdr:spPr bwMode="auto">
        <a:xfrm>
          <a:off x="5600700" y="6494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71970</xdr:rowOff>
    </xdr:from>
    <xdr:ext cx="762000" cy="259045"/>
    <xdr:sp macro="" textlink="">
      <xdr:nvSpPr>
        <xdr:cNvPr id="130" name="人口1人当たり決算額の推移該当値テキスト445"/>
        <xdr:cNvSpPr txBox="1"/>
      </xdr:nvSpPr>
      <xdr:spPr>
        <a:xfrm>
          <a:off x="5740400" y="63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40,908</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253045</xdr:rowOff>
    </xdr:from>
    <xdr:to>
      <xdr:col>4</xdr:col>
      <xdr:colOff>520700</xdr:colOff>
      <xdr:row>35</xdr:row>
      <xdr:rowOff>11745</xdr:rowOff>
    </xdr:to>
    <xdr:sp macro="" textlink="">
      <xdr:nvSpPr>
        <xdr:cNvPr id="131" name="円/楕円 130"/>
        <xdr:cNvSpPr/>
      </xdr:nvSpPr>
      <xdr:spPr bwMode="auto">
        <a:xfrm>
          <a:off x="4953000" y="6520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21922</xdr:rowOff>
    </xdr:from>
    <xdr:ext cx="736600" cy="259045"/>
    <xdr:sp macro="" textlink="">
      <xdr:nvSpPr>
        <xdr:cNvPr id="132" name="テキスト ボックス 131"/>
        <xdr:cNvSpPr txBox="1"/>
      </xdr:nvSpPr>
      <xdr:spPr>
        <a:xfrm>
          <a:off x="4622800" y="6289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39,764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252588</xdr:rowOff>
    </xdr:from>
    <xdr:to>
      <xdr:col>3</xdr:col>
      <xdr:colOff>955675</xdr:colOff>
      <xdr:row>35</xdr:row>
      <xdr:rowOff>11288</xdr:rowOff>
    </xdr:to>
    <xdr:sp macro="" textlink="">
      <xdr:nvSpPr>
        <xdr:cNvPr id="133" name="円/楕円 132"/>
        <xdr:cNvSpPr/>
      </xdr:nvSpPr>
      <xdr:spPr bwMode="auto">
        <a:xfrm>
          <a:off x="4254500" y="6520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21465</xdr:rowOff>
    </xdr:from>
    <xdr:ext cx="762000" cy="259045"/>
    <xdr:sp macro="" textlink="">
      <xdr:nvSpPr>
        <xdr:cNvPr id="134" name="テキスト ボックス 133"/>
        <xdr:cNvSpPr txBox="1"/>
      </xdr:nvSpPr>
      <xdr:spPr>
        <a:xfrm>
          <a:off x="3924300" y="628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39,784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251262</xdr:rowOff>
    </xdr:from>
    <xdr:to>
      <xdr:col>3</xdr:col>
      <xdr:colOff>257175</xdr:colOff>
      <xdr:row>35</xdr:row>
      <xdr:rowOff>9962</xdr:rowOff>
    </xdr:to>
    <xdr:sp macro="" textlink="">
      <xdr:nvSpPr>
        <xdr:cNvPr id="135" name="円/楕円 134"/>
        <xdr:cNvSpPr/>
      </xdr:nvSpPr>
      <xdr:spPr bwMode="auto">
        <a:xfrm>
          <a:off x="3556000" y="6518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20139</xdr:rowOff>
    </xdr:from>
    <xdr:ext cx="762000" cy="259045"/>
    <xdr:sp macro="" textlink="">
      <xdr:nvSpPr>
        <xdr:cNvPr id="136" name="テキスト ボックス 135"/>
        <xdr:cNvSpPr txBox="1"/>
      </xdr:nvSpPr>
      <xdr:spPr>
        <a:xfrm>
          <a:off x="3225800" y="628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39,842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326082</xdr:rowOff>
    </xdr:from>
    <xdr:to>
      <xdr:col>2</xdr:col>
      <xdr:colOff>692150</xdr:colOff>
      <xdr:row>35</xdr:row>
      <xdr:rowOff>84782</xdr:rowOff>
    </xdr:to>
    <xdr:sp macro="" textlink="">
      <xdr:nvSpPr>
        <xdr:cNvPr id="137" name="円/楕円 136"/>
        <xdr:cNvSpPr/>
      </xdr:nvSpPr>
      <xdr:spPr bwMode="auto">
        <a:xfrm>
          <a:off x="2857500" y="6593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94960</xdr:rowOff>
    </xdr:from>
    <xdr:ext cx="762000" cy="259045"/>
    <xdr:sp macro="" textlink="">
      <xdr:nvSpPr>
        <xdr:cNvPr id="138" name="テキスト ボックス 137"/>
        <xdr:cNvSpPr txBox="1"/>
      </xdr:nvSpPr>
      <xdr:spPr>
        <a:xfrm>
          <a:off x="2527300" y="6362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36,569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岡山県勝央町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11,305
11,280
54.05
5,694,137
5,262,235
429,993
3,952,439
6,361,085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14.6
130.3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27251</xdr:rowOff>
    </xdr:from>
    <xdr:to>
      <xdr:col>6</xdr:col>
      <xdr:colOff>510540</xdr:colOff>
      <xdr:row>38</xdr:row>
      <xdr:rowOff>104583</xdr:rowOff>
    </xdr:to>
    <xdr:cxnSp macro="">
      <xdr:nvCxnSpPr>
        <xdr:cNvPr id="58" name="直線コネクタ 57"/>
        <xdr:cNvCxnSpPr/>
      </xdr:nvCxnSpPr>
      <xdr:spPr>
        <a:xfrm flipV="1">
          <a:off x="4633595" y="5170751"/>
          <a:ext cx="1270" cy="1448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108410</xdr:rowOff>
    </xdr:from>
    <xdr:ext cx="534377" cy="259045"/>
    <xdr:sp macro="" textlink="">
      <xdr:nvSpPr>
        <xdr:cNvPr id="59" name="人件費最小値テキスト"/>
        <xdr:cNvSpPr txBox="1"/>
      </xdr:nvSpPr>
      <xdr:spPr>
        <a:xfrm>
          <a:off x="4686300" y="66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45,226</a:t>
          </a:r>
          <a:endParaRPr kumimoji="1" lang="ja-JP" altLang="en-US" sz="1000" b="1">
            <a:latin typeface="ＭＳ Ｐゴシック"/>
          </a:endParaRPr>
        </a:p>
      </xdr:txBody>
    </xdr:sp>
    <xdr:clientData/>
  </xdr:oneCellAnchor>
  <xdr:twoCellAnchor>
    <xdr:from>
      <xdr:col>6</xdr:col>
      <xdr:colOff>422275</xdr:colOff>
      <xdr:row>38</xdr:row>
      <xdr:rowOff>104583</xdr:rowOff>
    </xdr:from>
    <xdr:to>
      <xdr:col>6</xdr:col>
      <xdr:colOff>600075</xdr:colOff>
      <xdr:row>38</xdr:row>
      <xdr:rowOff>104583</xdr:rowOff>
    </xdr:to>
    <xdr:cxnSp macro="">
      <xdr:nvCxnSpPr>
        <xdr:cNvPr id="60" name="直線コネクタ 59"/>
        <xdr:cNvCxnSpPr/>
      </xdr:nvCxnSpPr>
      <xdr:spPr>
        <a:xfrm>
          <a:off x="4546600" y="6619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145378</xdr:rowOff>
    </xdr:from>
    <xdr:ext cx="599010" cy="259045"/>
    <xdr:sp macro="" textlink="">
      <xdr:nvSpPr>
        <xdr:cNvPr id="61" name="人件費最大値テキスト"/>
        <xdr:cNvSpPr txBox="1"/>
      </xdr:nvSpPr>
      <xdr:spPr>
        <a:xfrm>
          <a:off x="4686300" y="4945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178,330</a:t>
          </a:r>
          <a:endParaRPr kumimoji="1" lang="ja-JP" altLang="en-US" sz="1000" b="1">
            <a:latin typeface="ＭＳ Ｐゴシック"/>
          </a:endParaRPr>
        </a:p>
      </xdr:txBody>
    </xdr:sp>
    <xdr:clientData/>
  </xdr:oneCellAnchor>
  <xdr:twoCellAnchor>
    <xdr:from>
      <xdr:col>6</xdr:col>
      <xdr:colOff>422275</xdr:colOff>
      <xdr:row>30</xdr:row>
      <xdr:rowOff>27251</xdr:rowOff>
    </xdr:from>
    <xdr:to>
      <xdr:col>6</xdr:col>
      <xdr:colOff>600075</xdr:colOff>
      <xdr:row>30</xdr:row>
      <xdr:rowOff>27251</xdr:rowOff>
    </xdr:to>
    <xdr:cxnSp macro="">
      <xdr:nvCxnSpPr>
        <xdr:cNvPr id="62" name="直線コネクタ 61"/>
        <xdr:cNvCxnSpPr/>
      </xdr:nvCxnSpPr>
      <xdr:spPr>
        <a:xfrm>
          <a:off x="4546600" y="517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66559</xdr:rowOff>
    </xdr:from>
    <xdr:to>
      <xdr:col>6</xdr:col>
      <xdr:colOff>511175</xdr:colOff>
      <xdr:row>36</xdr:row>
      <xdr:rowOff>69552</xdr:rowOff>
    </xdr:to>
    <xdr:cxnSp macro="">
      <xdr:nvCxnSpPr>
        <xdr:cNvPr id="63" name="直線コネクタ 62"/>
        <xdr:cNvCxnSpPr/>
      </xdr:nvCxnSpPr>
      <xdr:spPr>
        <a:xfrm>
          <a:off x="3797300" y="6238759"/>
          <a:ext cx="838200" cy="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169591</xdr:rowOff>
    </xdr:from>
    <xdr:ext cx="534377" cy="259045"/>
    <xdr:sp macro="" textlink="">
      <xdr:nvSpPr>
        <xdr:cNvPr id="64" name="人件費平均値テキスト"/>
        <xdr:cNvSpPr txBox="1"/>
      </xdr:nvSpPr>
      <xdr:spPr>
        <a:xfrm>
          <a:off x="4686300" y="5998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146714</xdr:rowOff>
    </xdr:from>
    <xdr:to>
      <xdr:col>6</xdr:col>
      <xdr:colOff>561975</xdr:colOff>
      <xdr:row>36</xdr:row>
      <xdr:rowOff>76864</xdr:rowOff>
    </xdr:to>
    <xdr:sp macro="" textlink="">
      <xdr:nvSpPr>
        <xdr:cNvPr id="65" name="フローチャート : 判断 64"/>
        <xdr:cNvSpPr/>
      </xdr:nvSpPr>
      <xdr:spPr>
        <a:xfrm>
          <a:off x="45847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66559</xdr:rowOff>
    </xdr:from>
    <xdr:to>
      <xdr:col>5</xdr:col>
      <xdr:colOff>358775</xdr:colOff>
      <xdr:row>36</xdr:row>
      <xdr:rowOff>110711</xdr:rowOff>
    </xdr:to>
    <xdr:cxnSp macro="">
      <xdr:nvCxnSpPr>
        <xdr:cNvPr id="66" name="直線コネクタ 65"/>
        <xdr:cNvCxnSpPr/>
      </xdr:nvCxnSpPr>
      <xdr:spPr>
        <a:xfrm flipV="1">
          <a:off x="2908300" y="6238759"/>
          <a:ext cx="889000" cy="4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121808</xdr:rowOff>
    </xdr:from>
    <xdr:to>
      <xdr:col>5</xdr:col>
      <xdr:colOff>409575</xdr:colOff>
      <xdr:row>36</xdr:row>
      <xdr:rowOff>51958</xdr:rowOff>
    </xdr:to>
    <xdr:sp macro="" textlink="">
      <xdr:nvSpPr>
        <xdr:cNvPr id="67" name="フローチャート : 判断 66"/>
        <xdr:cNvSpPr/>
      </xdr:nvSpPr>
      <xdr:spPr>
        <a:xfrm>
          <a:off x="3746500" y="612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68485</xdr:rowOff>
    </xdr:from>
    <xdr:ext cx="534377" cy="259045"/>
    <xdr:sp macro="" textlink="">
      <xdr:nvSpPr>
        <xdr:cNvPr id="68" name="テキスト ボックス 67"/>
        <xdr:cNvSpPr txBox="1"/>
      </xdr:nvSpPr>
      <xdr:spPr>
        <a:xfrm>
          <a:off x="3530111" y="589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86,227</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40444</xdr:rowOff>
    </xdr:from>
    <xdr:to>
      <xdr:col>4</xdr:col>
      <xdr:colOff>155575</xdr:colOff>
      <xdr:row>36</xdr:row>
      <xdr:rowOff>110711</xdr:rowOff>
    </xdr:to>
    <xdr:cxnSp macro="">
      <xdr:nvCxnSpPr>
        <xdr:cNvPr id="69" name="直線コネクタ 68"/>
        <xdr:cNvCxnSpPr/>
      </xdr:nvCxnSpPr>
      <xdr:spPr>
        <a:xfrm>
          <a:off x="2019300" y="6212644"/>
          <a:ext cx="889000" cy="7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14562</xdr:rowOff>
    </xdr:from>
    <xdr:to>
      <xdr:col>4</xdr:col>
      <xdr:colOff>206375</xdr:colOff>
      <xdr:row>36</xdr:row>
      <xdr:rowOff>116162</xdr:rowOff>
    </xdr:to>
    <xdr:sp macro="" textlink="">
      <xdr:nvSpPr>
        <xdr:cNvPr id="70" name="フローチャート : 判断 69"/>
        <xdr:cNvSpPr/>
      </xdr:nvSpPr>
      <xdr:spPr>
        <a:xfrm>
          <a:off x="2857500" y="618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132689</xdr:rowOff>
    </xdr:from>
    <xdr:ext cx="534377" cy="259045"/>
    <xdr:sp macro="" textlink="">
      <xdr:nvSpPr>
        <xdr:cNvPr id="71" name="テキスト ボックス 70"/>
        <xdr:cNvSpPr txBox="1"/>
      </xdr:nvSpPr>
      <xdr:spPr>
        <a:xfrm>
          <a:off x="2641111" y="596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80,329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39214</xdr:rowOff>
    </xdr:from>
    <xdr:to>
      <xdr:col>2</xdr:col>
      <xdr:colOff>638175</xdr:colOff>
      <xdr:row>36</xdr:row>
      <xdr:rowOff>40444</xdr:rowOff>
    </xdr:to>
    <xdr:cxnSp macro="">
      <xdr:nvCxnSpPr>
        <xdr:cNvPr id="72" name="直線コネクタ 71"/>
        <xdr:cNvCxnSpPr/>
      </xdr:nvCxnSpPr>
      <xdr:spPr>
        <a:xfrm>
          <a:off x="1130300" y="6211414"/>
          <a:ext cx="889000" cy="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7573</xdr:rowOff>
    </xdr:from>
    <xdr:to>
      <xdr:col>3</xdr:col>
      <xdr:colOff>3175</xdr:colOff>
      <xdr:row>36</xdr:row>
      <xdr:rowOff>109173</xdr:rowOff>
    </xdr:to>
    <xdr:sp macro="" textlink="">
      <xdr:nvSpPr>
        <xdr:cNvPr id="73" name="フローチャート : 判断 72"/>
        <xdr:cNvSpPr/>
      </xdr:nvSpPr>
      <xdr:spPr>
        <a:xfrm>
          <a:off x="1968500" y="6179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100300</xdr:rowOff>
    </xdr:from>
    <xdr:ext cx="534377" cy="259045"/>
    <xdr:sp macro="" textlink="">
      <xdr:nvSpPr>
        <xdr:cNvPr id="74" name="テキスト ボックス 73"/>
        <xdr:cNvSpPr txBox="1"/>
      </xdr:nvSpPr>
      <xdr:spPr>
        <a:xfrm>
          <a:off x="1752111" y="627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80,971</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137777</xdr:rowOff>
    </xdr:from>
    <xdr:to>
      <xdr:col>1</xdr:col>
      <xdr:colOff>485775</xdr:colOff>
      <xdr:row>36</xdr:row>
      <xdr:rowOff>67927</xdr:rowOff>
    </xdr:to>
    <xdr:sp macro="" textlink="">
      <xdr:nvSpPr>
        <xdr:cNvPr id="75" name="フローチャート : 判断 74"/>
        <xdr:cNvSpPr/>
      </xdr:nvSpPr>
      <xdr:spPr>
        <a:xfrm>
          <a:off x="1079500" y="613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84454</xdr:rowOff>
    </xdr:from>
    <xdr:ext cx="534377" cy="259045"/>
    <xdr:sp macro="" textlink="">
      <xdr:nvSpPr>
        <xdr:cNvPr id="76" name="テキスト ボックス 75"/>
        <xdr:cNvSpPr txBox="1"/>
      </xdr:nvSpPr>
      <xdr:spPr>
        <a:xfrm>
          <a:off x="863111" y="591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84,760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18752</xdr:rowOff>
    </xdr:from>
    <xdr:to>
      <xdr:col>6</xdr:col>
      <xdr:colOff>561975</xdr:colOff>
      <xdr:row>36</xdr:row>
      <xdr:rowOff>120352</xdr:rowOff>
    </xdr:to>
    <xdr:sp macro="" textlink="">
      <xdr:nvSpPr>
        <xdr:cNvPr id="82" name="円/楕円 81"/>
        <xdr:cNvSpPr/>
      </xdr:nvSpPr>
      <xdr:spPr>
        <a:xfrm>
          <a:off x="4584700" y="619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168629</xdr:rowOff>
    </xdr:from>
    <xdr:ext cx="534377" cy="259045"/>
    <xdr:sp macro="" textlink="">
      <xdr:nvSpPr>
        <xdr:cNvPr id="83" name="人件費該当値テキスト"/>
        <xdr:cNvSpPr txBox="1"/>
      </xdr:nvSpPr>
      <xdr:spPr>
        <a:xfrm>
          <a:off x="4686300" y="616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79,944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15759</xdr:rowOff>
    </xdr:from>
    <xdr:to>
      <xdr:col>5</xdr:col>
      <xdr:colOff>409575</xdr:colOff>
      <xdr:row>36</xdr:row>
      <xdr:rowOff>117359</xdr:rowOff>
    </xdr:to>
    <xdr:sp macro="" textlink="">
      <xdr:nvSpPr>
        <xdr:cNvPr id="84" name="円/楕円 83"/>
        <xdr:cNvSpPr/>
      </xdr:nvSpPr>
      <xdr:spPr>
        <a:xfrm>
          <a:off x="3746500" y="618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108486</xdr:rowOff>
    </xdr:from>
    <xdr:ext cx="534377" cy="259045"/>
    <xdr:sp macro="" textlink="">
      <xdr:nvSpPr>
        <xdr:cNvPr id="85" name="テキスト ボックス 84"/>
        <xdr:cNvSpPr txBox="1"/>
      </xdr:nvSpPr>
      <xdr:spPr>
        <a:xfrm>
          <a:off x="3530111" y="628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80,219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59911</xdr:rowOff>
    </xdr:from>
    <xdr:to>
      <xdr:col>4</xdr:col>
      <xdr:colOff>206375</xdr:colOff>
      <xdr:row>36</xdr:row>
      <xdr:rowOff>161511</xdr:rowOff>
    </xdr:to>
    <xdr:sp macro="" textlink="">
      <xdr:nvSpPr>
        <xdr:cNvPr id="86" name="円/楕円 85"/>
        <xdr:cNvSpPr/>
      </xdr:nvSpPr>
      <xdr:spPr>
        <a:xfrm>
          <a:off x="2857500" y="623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152638</xdr:rowOff>
    </xdr:from>
    <xdr:ext cx="534377" cy="259045"/>
    <xdr:sp macro="" textlink="">
      <xdr:nvSpPr>
        <xdr:cNvPr id="87" name="テキスト ボックス 86"/>
        <xdr:cNvSpPr txBox="1"/>
      </xdr:nvSpPr>
      <xdr:spPr>
        <a:xfrm>
          <a:off x="2641111" y="632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76,163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161094</xdr:rowOff>
    </xdr:from>
    <xdr:to>
      <xdr:col>3</xdr:col>
      <xdr:colOff>3175</xdr:colOff>
      <xdr:row>36</xdr:row>
      <xdr:rowOff>91244</xdr:rowOff>
    </xdr:to>
    <xdr:sp macro="" textlink="">
      <xdr:nvSpPr>
        <xdr:cNvPr id="88" name="円/楕円 87"/>
        <xdr:cNvSpPr/>
      </xdr:nvSpPr>
      <xdr:spPr>
        <a:xfrm>
          <a:off x="1968500" y="616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107771</xdr:rowOff>
    </xdr:from>
    <xdr:ext cx="534377" cy="259045"/>
    <xdr:sp macro="" textlink="">
      <xdr:nvSpPr>
        <xdr:cNvPr id="89" name="テキスト ボックス 88"/>
        <xdr:cNvSpPr txBox="1"/>
      </xdr:nvSpPr>
      <xdr:spPr>
        <a:xfrm>
          <a:off x="1752111" y="593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82,618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159864</xdr:rowOff>
    </xdr:from>
    <xdr:to>
      <xdr:col>1</xdr:col>
      <xdr:colOff>485775</xdr:colOff>
      <xdr:row>36</xdr:row>
      <xdr:rowOff>90014</xdr:rowOff>
    </xdr:to>
    <xdr:sp macro="" textlink="">
      <xdr:nvSpPr>
        <xdr:cNvPr id="90" name="円/楕円 89"/>
        <xdr:cNvSpPr/>
      </xdr:nvSpPr>
      <xdr:spPr>
        <a:xfrm>
          <a:off x="1079500" y="616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81141</xdr:rowOff>
    </xdr:from>
    <xdr:ext cx="534377" cy="259045"/>
    <xdr:sp macro="" textlink="">
      <xdr:nvSpPr>
        <xdr:cNvPr id="91" name="テキスト ボックス 90"/>
        <xdr:cNvSpPr txBox="1"/>
      </xdr:nvSpPr>
      <xdr:spPr>
        <a:xfrm>
          <a:off x="863111" y="625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82,731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108479</xdr:rowOff>
    </xdr:from>
    <xdr:to>
      <xdr:col>6</xdr:col>
      <xdr:colOff>510540</xdr:colOff>
      <xdr:row>58</xdr:row>
      <xdr:rowOff>141131</xdr:rowOff>
    </xdr:to>
    <xdr:cxnSp macro="">
      <xdr:nvCxnSpPr>
        <xdr:cNvPr id="115" name="直線コネクタ 114"/>
        <xdr:cNvCxnSpPr/>
      </xdr:nvCxnSpPr>
      <xdr:spPr>
        <a:xfrm flipV="1">
          <a:off x="4633595" y="8680979"/>
          <a:ext cx="1270" cy="140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144958</xdr:rowOff>
    </xdr:from>
    <xdr:ext cx="534377" cy="259045"/>
    <xdr:sp macro="" textlink="">
      <xdr:nvSpPr>
        <xdr:cNvPr id="116" name="物件費最小値テキスト"/>
        <xdr:cNvSpPr txBox="1"/>
      </xdr:nvSpPr>
      <xdr:spPr>
        <a:xfrm>
          <a:off x="4686300" y="1008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39,249</a:t>
          </a:r>
          <a:endParaRPr kumimoji="1" lang="ja-JP" altLang="en-US" sz="1000" b="1">
            <a:latin typeface="ＭＳ Ｐゴシック"/>
          </a:endParaRPr>
        </a:p>
      </xdr:txBody>
    </xdr:sp>
    <xdr:clientData/>
  </xdr:oneCellAnchor>
  <xdr:twoCellAnchor>
    <xdr:from>
      <xdr:col>6</xdr:col>
      <xdr:colOff>422275</xdr:colOff>
      <xdr:row>58</xdr:row>
      <xdr:rowOff>141131</xdr:rowOff>
    </xdr:from>
    <xdr:to>
      <xdr:col>6</xdr:col>
      <xdr:colOff>600075</xdr:colOff>
      <xdr:row>58</xdr:row>
      <xdr:rowOff>141131</xdr:rowOff>
    </xdr:to>
    <xdr:cxnSp macro="">
      <xdr:nvCxnSpPr>
        <xdr:cNvPr id="117" name="直線コネクタ 116"/>
        <xdr:cNvCxnSpPr/>
      </xdr:nvCxnSpPr>
      <xdr:spPr>
        <a:xfrm>
          <a:off x="4546600" y="1008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55156</xdr:rowOff>
    </xdr:from>
    <xdr:ext cx="599010" cy="259045"/>
    <xdr:sp macro="" textlink="">
      <xdr:nvSpPr>
        <xdr:cNvPr id="118" name="物件費最大値テキスト"/>
        <xdr:cNvSpPr txBox="1"/>
      </xdr:nvSpPr>
      <xdr:spPr>
        <a:xfrm>
          <a:off x="4686300" y="845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776,389</a:t>
          </a:r>
          <a:endParaRPr kumimoji="1" lang="ja-JP" altLang="en-US" sz="1000" b="1">
            <a:latin typeface="ＭＳ Ｐゴシック"/>
          </a:endParaRPr>
        </a:p>
      </xdr:txBody>
    </xdr:sp>
    <xdr:clientData/>
  </xdr:oneCellAnchor>
  <xdr:twoCellAnchor>
    <xdr:from>
      <xdr:col>6</xdr:col>
      <xdr:colOff>422275</xdr:colOff>
      <xdr:row>50</xdr:row>
      <xdr:rowOff>108479</xdr:rowOff>
    </xdr:from>
    <xdr:to>
      <xdr:col>6</xdr:col>
      <xdr:colOff>600075</xdr:colOff>
      <xdr:row>50</xdr:row>
      <xdr:rowOff>108479</xdr:rowOff>
    </xdr:to>
    <xdr:cxnSp macro="">
      <xdr:nvCxnSpPr>
        <xdr:cNvPr id="119" name="直線コネクタ 118"/>
        <xdr:cNvCxnSpPr/>
      </xdr:nvCxnSpPr>
      <xdr:spPr>
        <a:xfrm>
          <a:off x="4546600" y="868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89387</xdr:rowOff>
    </xdr:from>
    <xdr:to>
      <xdr:col>6</xdr:col>
      <xdr:colOff>511175</xdr:colOff>
      <xdr:row>58</xdr:row>
      <xdr:rowOff>106336</xdr:rowOff>
    </xdr:to>
    <xdr:cxnSp macro="">
      <xdr:nvCxnSpPr>
        <xdr:cNvPr id="120" name="直線コネクタ 119"/>
        <xdr:cNvCxnSpPr/>
      </xdr:nvCxnSpPr>
      <xdr:spPr>
        <a:xfrm flipV="1">
          <a:off x="3797300" y="10033487"/>
          <a:ext cx="838200" cy="1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12523</xdr:rowOff>
    </xdr:from>
    <xdr:ext cx="534377" cy="259045"/>
    <xdr:sp macro="" textlink="">
      <xdr:nvSpPr>
        <xdr:cNvPr id="121" name="物件費平均値テキスト"/>
        <xdr:cNvSpPr txBox="1"/>
      </xdr:nvSpPr>
      <xdr:spPr>
        <a:xfrm>
          <a:off x="4686300" y="9785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161096</xdr:rowOff>
    </xdr:from>
    <xdr:to>
      <xdr:col>6</xdr:col>
      <xdr:colOff>561975</xdr:colOff>
      <xdr:row>58</xdr:row>
      <xdr:rowOff>91246</xdr:rowOff>
    </xdr:to>
    <xdr:sp macro="" textlink="">
      <xdr:nvSpPr>
        <xdr:cNvPr id="122" name="フローチャート : 判断 121"/>
        <xdr:cNvSpPr/>
      </xdr:nvSpPr>
      <xdr:spPr>
        <a:xfrm>
          <a:off x="4584700" y="99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99713</xdr:rowOff>
    </xdr:from>
    <xdr:to>
      <xdr:col>5</xdr:col>
      <xdr:colOff>358775</xdr:colOff>
      <xdr:row>58</xdr:row>
      <xdr:rowOff>106336</xdr:rowOff>
    </xdr:to>
    <xdr:cxnSp macro="">
      <xdr:nvCxnSpPr>
        <xdr:cNvPr id="123" name="直線コネクタ 122"/>
        <xdr:cNvCxnSpPr/>
      </xdr:nvCxnSpPr>
      <xdr:spPr>
        <a:xfrm>
          <a:off x="2908300" y="10043813"/>
          <a:ext cx="889000" cy="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148174</xdr:rowOff>
    </xdr:from>
    <xdr:to>
      <xdr:col>5</xdr:col>
      <xdr:colOff>409575</xdr:colOff>
      <xdr:row>58</xdr:row>
      <xdr:rowOff>78324</xdr:rowOff>
    </xdr:to>
    <xdr:sp macro="" textlink="">
      <xdr:nvSpPr>
        <xdr:cNvPr id="124" name="フローチャート : 判断 123"/>
        <xdr:cNvSpPr/>
      </xdr:nvSpPr>
      <xdr:spPr>
        <a:xfrm>
          <a:off x="3746500" y="992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94851</xdr:rowOff>
    </xdr:from>
    <xdr:ext cx="534377" cy="259045"/>
    <xdr:sp macro="" textlink="">
      <xdr:nvSpPr>
        <xdr:cNvPr id="125" name="テキスト ボックス 124"/>
        <xdr:cNvSpPr txBox="1"/>
      </xdr:nvSpPr>
      <xdr:spPr>
        <a:xfrm>
          <a:off x="3530111" y="969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98,885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99713</xdr:rowOff>
    </xdr:from>
    <xdr:to>
      <xdr:col>4</xdr:col>
      <xdr:colOff>155575</xdr:colOff>
      <xdr:row>58</xdr:row>
      <xdr:rowOff>120181</xdr:rowOff>
    </xdr:to>
    <xdr:cxnSp macro="">
      <xdr:nvCxnSpPr>
        <xdr:cNvPr id="126" name="直線コネクタ 125"/>
        <xdr:cNvCxnSpPr/>
      </xdr:nvCxnSpPr>
      <xdr:spPr>
        <a:xfrm flipV="1">
          <a:off x="2019300" y="10043813"/>
          <a:ext cx="889000" cy="2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18545</xdr:rowOff>
    </xdr:from>
    <xdr:to>
      <xdr:col>4</xdr:col>
      <xdr:colOff>206375</xdr:colOff>
      <xdr:row>58</xdr:row>
      <xdr:rowOff>120145</xdr:rowOff>
    </xdr:to>
    <xdr:sp macro="" textlink="">
      <xdr:nvSpPr>
        <xdr:cNvPr id="127" name="フローチャート : 判断 126"/>
        <xdr:cNvSpPr/>
      </xdr:nvSpPr>
      <xdr:spPr>
        <a:xfrm>
          <a:off x="2857500" y="996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136672</xdr:rowOff>
    </xdr:from>
    <xdr:ext cx="534377" cy="259045"/>
    <xdr:sp macro="" textlink="">
      <xdr:nvSpPr>
        <xdr:cNvPr id="128" name="テキスト ボックス 127"/>
        <xdr:cNvSpPr txBox="1"/>
      </xdr:nvSpPr>
      <xdr:spPr>
        <a:xfrm>
          <a:off x="2641111" y="973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118476</xdr:rowOff>
    </xdr:from>
    <xdr:to>
      <xdr:col>2</xdr:col>
      <xdr:colOff>638175</xdr:colOff>
      <xdr:row>58</xdr:row>
      <xdr:rowOff>120181</xdr:rowOff>
    </xdr:to>
    <xdr:cxnSp macro="">
      <xdr:nvCxnSpPr>
        <xdr:cNvPr id="129" name="直線コネクタ 128"/>
        <xdr:cNvCxnSpPr/>
      </xdr:nvCxnSpPr>
      <xdr:spPr>
        <a:xfrm>
          <a:off x="1130300" y="10062576"/>
          <a:ext cx="889000" cy="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30022</xdr:rowOff>
    </xdr:from>
    <xdr:to>
      <xdr:col>3</xdr:col>
      <xdr:colOff>3175</xdr:colOff>
      <xdr:row>58</xdr:row>
      <xdr:rowOff>131622</xdr:rowOff>
    </xdr:to>
    <xdr:sp macro="" textlink="">
      <xdr:nvSpPr>
        <xdr:cNvPr id="130" name="フローチャート : 判断 129"/>
        <xdr:cNvSpPr/>
      </xdr:nvSpPr>
      <xdr:spPr>
        <a:xfrm>
          <a:off x="1968500" y="997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148149</xdr:rowOff>
    </xdr:from>
    <xdr:ext cx="534377" cy="259045"/>
    <xdr:sp macro="" textlink="">
      <xdr:nvSpPr>
        <xdr:cNvPr id="131" name="テキスト ボックス 130"/>
        <xdr:cNvSpPr txBox="1"/>
      </xdr:nvSpPr>
      <xdr:spPr>
        <a:xfrm>
          <a:off x="1752111" y="974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70,907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153165</xdr:rowOff>
    </xdr:from>
    <xdr:to>
      <xdr:col>1</xdr:col>
      <xdr:colOff>485775</xdr:colOff>
      <xdr:row>58</xdr:row>
      <xdr:rowOff>83315</xdr:rowOff>
    </xdr:to>
    <xdr:sp macro="" textlink="">
      <xdr:nvSpPr>
        <xdr:cNvPr id="132" name="フローチャート : 判断 131"/>
        <xdr:cNvSpPr/>
      </xdr:nvSpPr>
      <xdr:spPr>
        <a:xfrm>
          <a:off x="1079500" y="992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99842</xdr:rowOff>
    </xdr:from>
    <xdr:ext cx="534377" cy="259045"/>
    <xdr:sp macro="" textlink="">
      <xdr:nvSpPr>
        <xdr:cNvPr id="133" name="テキスト ボックス 132"/>
        <xdr:cNvSpPr txBox="1"/>
      </xdr:nvSpPr>
      <xdr:spPr>
        <a:xfrm>
          <a:off x="863111" y="970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96,265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38587</xdr:rowOff>
    </xdr:from>
    <xdr:to>
      <xdr:col>6</xdr:col>
      <xdr:colOff>561975</xdr:colOff>
      <xdr:row>58</xdr:row>
      <xdr:rowOff>140187</xdr:rowOff>
    </xdr:to>
    <xdr:sp macro="" textlink="">
      <xdr:nvSpPr>
        <xdr:cNvPr id="139" name="円/楕円 138"/>
        <xdr:cNvSpPr/>
      </xdr:nvSpPr>
      <xdr:spPr>
        <a:xfrm>
          <a:off x="4584700" y="998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139523</xdr:rowOff>
    </xdr:from>
    <xdr:ext cx="534377" cy="259045"/>
    <xdr:sp macro="" textlink="">
      <xdr:nvSpPr>
        <xdr:cNvPr id="140" name="物件費該当値テキスト"/>
        <xdr:cNvSpPr txBox="1"/>
      </xdr:nvSpPr>
      <xdr:spPr>
        <a:xfrm>
          <a:off x="4686300" y="991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66,411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55536</xdr:rowOff>
    </xdr:from>
    <xdr:to>
      <xdr:col>5</xdr:col>
      <xdr:colOff>409575</xdr:colOff>
      <xdr:row>58</xdr:row>
      <xdr:rowOff>157136</xdr:rowOff>
    </xdr:to>
    <xdr:sp macro="" textlink="">
      <xdr:nvSpPr>
        <xdr:cNvPr id="141" name="円/楕円 140"/>
        <xdr:cNvSpPr/>
      </xdr:nvSpPr>
      <xdr:spPr>
        <a:xfrm>
          <a:off x="3746500" y="999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148263</xdr:rowOff>
    </xdr:from>
    <xdr:ext cx="534377" cy="259045"/>
    <xdr:sp macro="" textlink="">
      <xdr:nvSpPr>
        <xdr:cNvPr id="142" name="テキスト ボックス 141"/>
        <xdr:cNvSpPr txBox="1"/>
      </xdr:nvSpPr>
      <xdr:spPr>
        <a:xfrm>
          <a:off x="3530111" y="1009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57,514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48913</xdr:rowOff>
    </xdr:from>
    <xdr:to>
      <xdr:col>4</xdr:col>
      <xdr:colOff>206375</xdr:colOff>
      <xdr:row>58</xdr:row>
      <xdr:rowOff>150513</xdr:rowOff>
    </xdr:to>
    <xdr:sp macro="" textlink="">
      <xdr:nvSpPr>
        <xdr:cNvPr id="143" name="円/楕円 142"/>
        <xdr:cNvSpPr/>
      </xdr:nvSpPr>
      <xdr:spPr>
        <a:xfrm>
          <a:off x="2857500" y="999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141640</xdr:rowOff>
    </xdr:from>
    <xdr:ext cx="534377" cy="259045"/>
    <xdr:sp macro="" textlink="">
      <xdr:nvSpPr>
        <xdr:cNvPr id="144" name="テキスト ボックス 143"/>
        <xdr:cNvSpPr txBox="1"/>
      </xdr:nvSpPr>
      <xdr:spPr>
        <a:xfrm>
          <a:off x="2641111" y="1008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60,991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69381</xdr:rowOff>
    </xdr:from>
    <xdr:to>
      <xdr:col>3</xdr:col>
      <xdr:colOff>3175</xdr:colOff>
      <xdr:row>58</xdr:row>
      <xdr:rowOff>170981</xdr:rowOff>
    </xdr:to>
    <xdr:sp macro="" textlink="">
      <xdr:nvSpPr>
        <xdr:cNvPr id="145" name="円/楕円 144"/>
        <xdr:cNvSpPr/>
      </xdr:nvSpPr>
      <xdr:spPr>
        <a:xfrm>
          <a:off x="1968500" y="1001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162108</xdr:rowOff>
    </xdr:from>
    <xdr:ext cx="534377" cy="259045"/>
    <xdr:sp macro="" textlink="">
      <xdr:nvSpPr>
        <xdr:cNvPr id="146" name="テキスト ボックス 145"/>
        <xdr:cNvSpPr txBox="1"/>
      </xdr:nvSpPr>
      <xdr:spPr>
        <a:xfrm>
          <a:off x="1752111" y="1010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50,246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67676</xdr:rowOff>
    </xdr:from>
    <xdr:to>
      <xdr:col>1</xdr:col>
      <xdr:colOff>485775</xdr:colOff>
      <xdr:row>58</xdr:row>
      <xdr:rowOff>169276</xdr:rowOff>
    </xdr:to>
    <xdr:sp macro="" textlink="">
      <xdr:nvSpPr>
        <xdr:cNvPr id="147" name="円/楕円 146"/>
        <xdr:cNvSpPr/>
      </xdr:nvSpPr>
      <xdr:spPr>
        <a:xfrm>
          <a:off x="1079500" y="1001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160403</xdr:rowOff>
    </xdr:from>
    <xdr:ext cx="534377" cy="259045"/>
    <xdr:sp macro="" textlink="">
      <xdr:nvSpPr>
        <xdr:cNvPr id="148" name="テキスト ボックス 147"/>
        <xdr:cNvSpPr txBox="1"/>
      </xdr:nvSpPr>
      <xdr:spPr>
        <a:xfrm>
          <a:off x="863111" y="1010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51,141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0" name="テキスト ボックス 159"/>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2" name="テキスト ボックス 161"/>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4" name="テキスト ボックス 163"/>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6" name="テキスト ボックス 165"/>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8" name="テキスト ボックス 167"/>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0" name="テキスト ボックス 169"/>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18575</xdr:rowOff>
    </xdr:from>
    <xdr:to>
      <xdr:col>6</xdr:col>
      <xdr:colOff>510540</xdr:colOff>
      <xdr:row>79</xdr:row>
      <xdr:rowOff>80590</xdr:rowOff>
    </xdr:to>
    <xdr:cxnSp macro="">
      <xdr:nvCxnSpPr>
        <xdr:cNvPr id="174" name="直線コネクタ 173"/>
        <xdr:cNvCxnSpPr/>
      </xdr:nvCxnSpPr>
      <xdr:spPr>
        <a:xfrm flipV="1">
          <a:off x="4633595" y="12191525"/>
          <a:ext cx="1270" cy="1433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84417</xdr:rowOff>
    </xdr:from>
    <xdr:ext cx="378565" cy="259045"/>
    <xdr:sp macro="" textlink="">
      <xdr:nvSpPr>
        <xdr:cNvPr id="175" name="維持補修費最小値テキスト"/>
        <xdr:cNvSpPr txBox="1"/>
      </xdr:nvSpPr>
      <xdr:spPr>
        <a:xfrm>
          <a:off x="4686300" y="13628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a:t>
          </a:r>
          <a:endParaRPr kumimoji="1" lang="ja-JP" altLang="en-US" sz="1000" b="1">
            <a:latin typeface="ＭＳ Ｐゴシック"/>
          </a:endParaRPr>
        </a:p>
      </xdr:txBody>
    </xdr:sp>
    <xdr:clientData/>
  </xdr:oneCellAnchor>
  <xdr:twoCellAnchor>
    <xdr:from>
      <xdr:col>6</xdr:col>
      <xdr:colOff>422275</xdr:colOff>
      <xdr:row>79</xdr:row>
      <xdr:rowOff>80590</xdr:rowOff>
    </xdr:from>
    <xdr:to>
      <xdr:col>6</xdr:col>
      <xdr:colOff>600075</xdr:colOff>
      <xdr:row>79</xdr:row>
      <xdr:rowOff>80590</xdr:rowOff>
    </xdr:to>
    <xdr:cxnSp macro="">
      <xdr:nvCxnSpPr>
        <xdr:cNvPr id="176" name="直線コネクタ 175"/>
        <xdr:cNvCxnSpPr/>
      </xdr:nvCxnSpPr>
      <xdr:spPr>
        <a:xfrm>
          <a:off x="4546600" y="13625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136702</xdr:rowOff>
    </xdr:from>
    <xdr:ext cx="534377" cy="259045"/>
    <xdr:sp macro="" textlink="">
      <xdr:nvSpPr>
        <xdr:cNvPr id="177" name="維持補修費最大値テキスト"/>
        <xdr:cNvSpPr txBox="1"/>
      </xdr:nvSpPr>
      <xdr:spPr>
        <a:xfrm>
          <a:off x="4686300" y="1196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44,459</a:t>
          </a:r>
          <a:endParaRPr kumimoji="1" lang="ja-JP" altLang="en-US" sz="1000" b="1">
            <a:latin typeface="ＭＳ Ｐゴシック"/>
          </a:endParaRPr>
        </a:p>
      </xdr:txBody>
    </xdr:sp>
    <xdr:clientData/>
  </xdr:oneCellAnchor>
  <xdr:twoCellAnchor>
    <xdr:from>
      <xdr:col>6</xdr:col>
      <xdr:colOff>422275</xdr:colOff>
      <xdr:row>71</xdr:row>
      <xdr:rowOff>18575</xdr:rowOff>
    </xdr:from>
    <xdr:to>
      <xdr:col>6</xdr:col>
      <xdr:colOff>600075</xdr:colOff>
      <xdr:row>71</xdr:row>
      <xdr:rowOff>18575</xdr:rowOff>
    </xdr:to>
    <xdr:cxnSp macro="">
      <xdr:nvCxnSpPr>
        <xdr:cNvPr id="178" name="直線コネクタ 177"/>
        <xdr:cNvCxnSpPr/>
      </xdr:nvCxnSpPr>
      <xdr:spPr>
        <a:xfrm>
          <a:off x="4546600" y="1219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105901</xdr:rowOff>
    </xdr:from>
    <xdr:to>
      <xdr:col>6</xdr:col>
      <xdr:colOff>511175</xdr:colOff>
      <xdr:row>78</xdr:row>
      <xdr:rowOff>131797</xdr:rowOff>
    </xdr:to>
    <xdr:cxnSp macro="">
      <xdr:nvCxnSpPr>
        <xdr:cNvPr id="179" name="直線コネクタ 178"/>
        <xdr:cNvCxnSpPr/>
      </xdr:nvCxnSpPr>
      <xdr:spPr>
        <a:xfrm>
          <a:off x="3797300" y="13479001"/>
          <a:ext cx="838200" cy="2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63413</xdr:rowOff>
    </xdr:from>
    <xdr:ext cx="469744" cy="259045"/>
    <xdr:sp macro="" textlink="">
      <xdr:nvSpPr>
        <xdr:cNvPr id="180" name="維持補修費平均値テキスト"/>
        <xdr:cNvSpPr txBox="1"/>
      </xdr:nvSpPr>
      <xdr:spPr>
        <a:xfrm>
          <a:off x="4686300" y="13265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40536</xdr:rowOff>
    </xdr:from>
    <xdr:to>
      <xdr:col>6</xdr:col>
      <xdr:colOff>561975</xdr:colOff>
      <xdr:row>78</xdr:row>
      <xdr:rowOff>142136</xdr:rowOff>
    </xdr:to>
    <xdr:sp macro="" textlink="">
      <xdr:nvSpPr>
        <xdr:cNvPr id="181" name="フローチャート : 判断 180"/>
        <xdr:cNvSpPr/>
      </xdr:nvSpPr>
      <xdr:spPr>
        <a:xfrm>
          <a:off x="4584700" y="13413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105901</xdr:rowOff>
    </xdr:from>
    <xdr:to>
      <xdr:col>5</xdr:col>
      <xdr:colOff>358775</xdr:colOff>
      <xdr:row>78</xdr:row>
      <xdr:rowOff>124482</xdr:rowOff>
    </xdr:to>
    <xdr:cxnSp macro="">
      <xdr:nvCxnSpPr>
        <xdr:cNvPr id="182" name="直線コネクタ 181"/>
        <xdr:cNvCxnSpPr/>
      </xdr:nvCxnSpPr>
      <xdr:spPr>
        <a:xfrm flipV="1">
          <a:off x="2908300" y="13479001"/>
          <a:ext cx="889000" cy="1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79592</xdr:rowOff>
    </xdr:from>
    <xdr:to>
      <xdr:col>5</xdr:col>
      <xdr:colOff>409575</xdr:colOff>
      <xdr:row>79</xdr:row>
      <xdr:rowOff>9742</xdr:rowOff>
    </xdr:to>
    <xdr:sp macro="" textlink="">
      <xdr:nvSpPr>
        <xdr:cNvPr id="183" name="フローチャート : 判断 182"/>
        <xdr:cNvSpPr/>
      </xdr:nvSpPr>
      <xdr:spPr>
        <a:xfrm>
          <a:off x="3746500" y="1345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869</xdr:rowOff>
    </xdr:from>
    <xdr:ext cx="469744" cy="259045"/>
    <xdr:sp macro="" textlink="">
      <xdr:nvSpPr>
        <xdr:cNvPr id="184" name="テキスト ボックス 183"/>
        <xdr:cNvSpPr txBox="1"/>
      </xdr:nvSpPr>
      <xdr:spPr>
        <a:xfrm>
          <a:off x="3562427" y="13545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107141</xdr:rowOff>
    </xdr:from>
    <xdr:to>
      <xdr:col>4</xdr:col>
      <xdr:colOff>155575</xdr:colOff>
      <xdr:row>78</xdr:row>
      <xdr:rowOff>124482</xdr:rowOff>
    </xdr:to>
    <xdr:cxnSp macro="">
      <xdr:nvCxnSpPr>
        <xdr:cNvPr id="185" name="直線コネクタ 184"/>
        <xdr:cNvCxnSpPr/>
      </xdr:nvCxnSpPr>
      <xdr:spPr>
        <a:xfrm>
          <a:off x="2019300" y="13480241"/>
          <a:ext cx="889000" cy="1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90239</xdr:rowOff>
    </xdr:from>
    <xdr:to>
      <xdr:col>4</xdr:col>
      <xdr:colOff>206375</xdr:colOff>
      <xdr:row>79</xdr:row>
      <xdr:rowOff>20389</xdr:rowOff>
    </xdr:to>
    <xdr:sp macro="" textlink="">
      <xdr:nvSpPr>
        <xdr:cNvPr id="186" name="フローチャート : 判断 185"/>
        <xdr:cNvSpPr/>
      </xdr:nvSpPr>
      <xdr:spPr>
        <a:xfrm>
          <a:off x="2857500" y="1346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11516</xdr:rowOff>
    </xdr:from>
    <xdr:ext cx="469744" cy="259045"/>
    <xdr:sp macro="" textlink="">
      <xdr:nvSpPr>
        <xdr:cNvPr id="187" name="テキスト ボックス 186"/>
        <xdr:cNvSpPr txBox="1"/>
      </xdr:nvSpPr>
      <xdr:spPr>
        <a:xfrm>
          <a:off x="2673427" y="13556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94013</xdr:rowOff>
    </xdr:from>
    <xdr:to>
      <xdr:col>2</xdr:col>
      <xdr:colOff>638175</xdr:colOff>
      <xdr:row>78</xdr:row>
      <xdr:rowOff>107141</xdr:rowOff>
    </xdr:to>
    <xdr:cxnSp macro="">
      <xdr:nvCxnSpPr>
        <xdr:cNvPr id="188" name="直線コネクタ 187"/>
        <xdr:cNvCxnSpPr/>
      </xdr:nvCxnSpPr>
      <xdr:spPr>
        <a:xfrm>
          <a:off x="1130300" y="13467113"/>
          <a:ext cx="889000" cy="1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107449</xdr:rowOff>
    </xdr:from>
    <xdr:to>
      <xdr:col>3</xdr:col>
      <xdr:colOff>3175</xdr:colOff>
      <xdr:row>79</xdr:row>
      <xdr:rowOff>37599</xdr:rowOff>
    </xdr:to>
    <xdr:sp macro="" textlink="">
      <xdr:nvSpPr>
        <xdr:cNvPr id="189" name="フローチャート : 判断 188"/>
        <xdr:cNvSpPr/>
      </xdr:nvSpPr>
      <xdr:spPr>
        <a:xfrm>
          <a:off x="1968500" y="1348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28726</xdr:rowOff>
    </xdr:from>
    <xdr:ext cx="469744" cy="259045"/>
    <xdr:sp macro="" textlink="">
      <xdr:nvSpPr>
        <xdr:cNvPr id="190" name="テキスト ボックス 189"/>
        <xdr:cNvSpPr txBox="1"/>
      </xdr:nvSpPr>
      <xdr:spPr>
        <a:xfrm>
          <a:off x="1784427" y="1357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84981</xdr:rowOff>
    </xdr:from>
    <xdr:to>
      <xdr:col>1</xdr:col>
      <xdr:colOff>485775</xdr:colOff>
      <xdr:row>79</xdr:row>
      <xdr:rowOff>15131</xdr:rowOff>
    </xdr:to>
    <xdr:sp macro="" textlink="">
      <xdr:nvSpPr>
        <xdr:cNvPr id="191" name="フローチャート : 判断 190"/>
        <xdr:cNvSpPr/>
      </xdr:nvSpPr>
      <xdr:spPr>
        <a:xfrm>
          <a:off x="1079500" y="1345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6258</xdr:rowOff>
    </xdr:from>
    <xdr:ext cx="469744" cy="259045"/>
    <xdr:sp macro="" textlink="">
      <xdr:nvSpPr>
        <xdr:cNvPr id="192" name="テキスト ボックス 191"/>
        <xdr:cNvSpPr txBox="1"/>
      </xdr:nvSpPr>
      <xdr:spPr>
        <a:xfrm>
          <a:off x="895427" y="13550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80997</xdr:rowOff>
    </xdr:from>
    <xdr:to>
      <xdr:col>6</xdr:col>
      <xdr:colOff>561975</xdr:colOff>
      <xdr:row>79</xdr:row>
      <xdr:rowOff>11147</xdr:rowOff>
    </xdr:to>
    <xdr:sp macro="" textlink="">
      <xdr:nvSpPr>
        <xdr:cNvPr id="198" name="円/楕円 197"/>
        <xdr:cNvSpPr/>
      </xdr:nvSpPr>
      <xdr:spPr>
        <a:xfrm>
          <a:off x="4584700" y="1345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18962</xdr:rowOff>
    </xdr:from>
    <xdr:ext cx="469744" cy="259045"/>
    <xdr:sp macro="" textlink="">
      <xdr:nvSpPr>
        <xdr:cNvPr id="199" name="維持補修費該当値テキスト"/>
        <xdr:cNvSpPr txBox="1"/>
      </xdr:nvSpPr>
      <xdr:spPr>
        <a:xfrm>
          <a:off x="4686300" y="1339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4,242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55101</xdr:rowOff>
    </xdr:from>
    <xdr:to>
      <xdr:col>5</xdr:col>
      <xdr:colOff>409575</xdr:colOff>
      <xdr:row>78</xdr:row>
      <xdr:rowOff>156701</xdr:rowOff>
    </xdr:to>
    <xdr:sp macro="" textlink="">
      <xdr:nvSpPr>
        <xdr:cNvPr id="200" name="円/楕円 199"/>
        <xdr:cNvSpPr/>
      </xdr:nvSpPr>
      <xdr:spPr>
        <a:xfrm>
          <a:off x="3746500" y="1342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1778</xdr:rowOff>
    </xdr:from>
    <xdr:ext cx="469744" cy="259045"/>
    <xdr:sp macro="" textlink="">
      <xdr:nvSpPr>
        <xdr:cNvPr id="201" name="テキスト ボックス 200"/>
        <xdr:cNvSpPr txBox="1"/>
      </xdr:nvSpPr>
      <xdr:spPr>
        <a:xfrm>
          <a:off x="3562427" y="13203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73682</xdr:rowOff>
    </xdr:from>
    <xdr:to>
      <xdr:col>4</xdr:col>
      <xdr:colOff>206375</xdr:colOff>
      <xdr:row>79</xdr:row>
      <xdr:rowOff>3832</xdr:rowOff>
    </xdr:to>
    <xdr:sp macro="" textlink="">
      <xdr:nvSpPr>
        <xdr:cNvPr id="202" name="円/楕円 201"/>
        <xdr:cNvSpPr/>
      </xdr:nvSpPr>
      <xdr:spPr>
        <a:xfrm>
          <a:off x="2857500" y="1344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20359</xdr:rowOff>
    </xdr:from>
    <xdr:ext cx="469744" cy="259045"/>
    <xdr:sp macro="" textlink="">
      <xdr:nvSpPr>
        <xdr:cNvPr id="203" name="テキスト ボックス 202"/>
        <xdr:cNvSpPr txBox="1"/>
      </xdr:nvSpPr>
      <xdr:spPr>
        <a:xfrm>
          <a:off x="2673427" y="1322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56341</xdr:rowOff>
    </xdr:from>
    <xdr:to>
      <xdr:col>3</xdr:col>
      <xdr:colOff>3175</xdr:colOff>
      <xdr:row>78</xdr:row>
      <xdr:rowOff>157941</xdr:rowOff>
    </xdr:to>
    <xdr:sp macro="" textlink="">
      <xdr:nvSpPr>
        <xdr:cNvPr id="204" name="円/楕円 203"/>
        <xdr:cNvSpPr/>
      </xdr:nvSpPr>
      <xdr:spPr>
        <a:xfrm>
          <a:off x="1968500" y="1342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3018</xdr:rowOff>
    </xdr:from>
    <xdr:ext cx="469744" cy="259045"/>
    <xdr:sp macro="" textlink="">
      <xdr:nvSpPr>
        <xdr:cNvPr id="205" name="テキスト ボックス 204"/>
        <xdr:cNvSpPr txBox="1"/>
      </xdr:nvSpPr>
      <xdr:spPr>
        <a:xfrm>
          <a:off x="1784427" y="13204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43213</xdr:rowOff>
    </xdr:from>
    <xdr:to>
      <xdr:col>1</xdr:col>
      <xdr:colOff>485775</xdr:colOff>
      <xdr:row>78</xdr:row>
      <xdr:rowOff>144813</xdr:rowOff>
    </xdr:to>
    <xdr:sp macro="" textlink="">
      <xdr:nvSpPr>
        <xdr:cNvPr id="206" name="円/楕円 205"/>
        <xdr:cNvSpPr/>
      </xdr:nvSpPr>
      <xdr:spPr>
        <a:xfrm>
          <a:off x="1079500" y="1341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161340</xdr:rowOff>
    </xdr:from>
    <xdr:ext cx="469744" cy="259045"/>
    <xdr:sp macro="" textlink="">
      <xdr:nvSpPr>
        <xdr:cNvPr id="207" name="テキスト ボックス 206"/>
        <xdr:cNvSpPr txBox="1"/>
      </xdr:nvSpPr>
      <xdr:spPr>
        <a:xfrm>
          <a:off x="895427" y="1319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145186</xdr:rowOff>
    </xdr:from>
    <xdr:to>
      <xdr:col>6</xdr:col>
      <xdr:colOff>510540</xdr:colOff>
      <xdr:row>98</xdr:row>
      <xdr:rowOff>27457</xdr:rowOff>
    </xdr:to>
    <xdr:cxnSp macro="">
      <xdr:nvCxnSpPr>
        <xdr:cNvPr id="234" name="直線コネクタ 233"/>
        <xdr:cNvCxnSpPr/>
      </xdr:nvCxnSpPr>
      <xdr:spPr>
        <a:xfrm flipV="1">
          <a:off x="4633595" y="15575686"/>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31284</xdr:rowOff>
    </xdr:from>
    <xdr:ext cx="534377" cy="259045"/>
    <xdr:sp macro="" textlink="">
      <xdr:nvSpPr>
        <xdr:cNvPr id="235" name="扶助費最小値テキスト"/>
        <xdr:cNvSpPr txBox="1"/>
      </xdr:nvSpPr>
      <xdr:spPr>
        <a:xfrm>
          <a:off x="4686300" y="1683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34,874</a:t>
          </a:r>
          <a:endParaRPr kumimoji="1" lang="ja-JP" altLang="en-US" sz="1000" b="1">
            <a:latin typeface="ＭＳ Ｐゴシック"/>
          </a:endParaRPr>
        </a:p>
      </xdr:txBody>
    </xdr:sp>
    <xdr:clientData/>
  </xdr:oneCellAnchor>
  <xdr:twoCellAnchor>
    <xdr:from>
      <xdr:col>6</xdr:col>
      <xdr:colOff>422275</xdr:colOff>
      <xdr:row>98</xdr:row>
      <xdr:rowOff>27457</xdr:rowOff>
    </xdr:from>
    <xdr:to>
      <xdr:col>6</xdr:col>
      <xdr:colOff>600075</xdr:colOff>
      <xdr:row>98</xdr:row>
      <xdr:rowOff>27457</xdr:rowOff>
    </xdr:to>
    <xdr:cxnSp macro="">
      <xdr:nvCxnSpPr>
        <xdr:cNvPr id="236" name="直線コネクタ 235"/>
        <xdr:cNvCxnSpPr/>
      </xdr:nvCxnSpPr>
      <xdr:spPr>
        <a:xfrm>
          <a:off x="4546600" y="168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91863</xdr:rowOff>
    </xdr:from>
    <xdr:ext cx="599010" cy="259045"/>
    <xdr:sp macro="" textlink="">
      <xdr:nvSpPr>
        <xdr:cNvPr id="237" name="扶助費最大値テキスト"/>
        <xdr:cNvSpPr txBox="1"/>
      </xdr:nvSpPr>
      <xdr:spPr>
        <a:xfrm>
          <a:off x="4686300" y="1535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111,664</a:t>
          </a:r>
          <a:endParaRPr kumimoji="1" lang="ja-JP" altLang="en-US" sz="1000" b="1">
            <a:latin typeface="ＭＳ Ｐゴシック"/>
          </a:endParaRPr>
        </a:p>
      </xdr:txBody>
    </xdr:sp>
    <xdr:clientData/>
  </xdr:oneCellAnchor>
  <xdr:twoCellAnchor>
    <xdr:from>
      <xdr:col>6</xdr:col>
      <xdr:colOff>422275</xdr:colOff>
      <xdr:row>90</xdr:row>
      <xdr:rowOff>145186</xdr:rowOff>
    </xdr:from>
    <xdr:to>
      <xdr:col>6</xdr:col>
      <xdr:colOff>600075</xdr:colOff>
      <xdr:row>90</xdr:row>
      <xdr:rowOff>145186</xdr:rowOff>
    </xdr:to>
    <xdr:cxnSp macro="">
      <xdr:nvCxnSpPr>
        <xdr:cNvPr id="238" name="直線コネクタ 237"/>
        <xdr:cNvCxnSpPr/>
      </xdr:nvCxnSpPr>
      <xdr:spPr>
        <a:xfrm>
          <a:off x="4546600" y="155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128874</xdr:rowOff>
    </xdr:from>
    <xdr:to>
      <xdr:col>6</xdr:col>
      <xdr:colOff>511175</xdr:colOff>
      <xdr:row>95</xdr:row>
      <xdr:rowOff>141415</xdr:rowOff>
    </xdr:to>
    <xdr:cxnSp macro="">
      <xdr:nvCxnSpPr>
        <xdr:cNvPr id="239" name="直線コネクタ 238"/>
        <xdr:cNvCxnSpPr/>
      </xdr:nvCxnSpPr>
      <xdr:spPr>
        <a:xfrm>
          <a:off x="3797300" y="16416624"/>
          <a:ext cx="838200" cy="1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100801</xdr:rowOff>
    </xdr:from>
    <xdr:ext cx="534377" cy="259045"/>
    <xdr:sp macro="" textlink="">
      <xdr:nvSpPr>
        <xdr:cNvPr id="240" name="扶助費平均値テキスト"/>
        <xdr:cNvSpPr txBox="1"/>
      </xdr:nvSpPr>
      <xdr:spPr>
        <a:xfrm>
          <a:off x="4686300" y="16388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122374</xdr:rowOff>
    </xdr:from>
    <xdr:to>
      <xdr:col>6</xdr:col>
      <xdr:colOff>561975</xdr:colOff>
      <xdr:row>96</xdr:row>
      <xdr:rowOff>52524</xdr:rowOff>
    </xdr:to>
    <xdr:sp macro="" textlink="">
      <xdr:nvSpPr>
        <xdr:cNvPr id="241" name="フローチャート : 判断 240"/>
        <xdr:cNvSpPr/>
      </xdr:nvSpPr>
      <xdr:spPr>
        <a:xfrm>
          <a:off x="4584700" y="1641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128874</xdr:rowOff>
    </xdr:from>
    <xdr:to>
      <xdr:col>5</xdr:col>
      <xdr:colOff>358775</xdr:colOff>
      <xdr:row>96</xdr:row>
      <xdr:rowOff>36993</xdr:rowOff>
    </xdr:to>
    <xdr:cxnSp macro="">
      <xdr:nvCxnSpPr>
        <xdr:cNvPr id="242" name="直線コネクタ 241"/>
        <xdr:cNvCxnSpPr/>
      </xdr:nvCxnSpPr>
      <xdr:spPr>
        <a:xfrm flipV="1">
          <a:off x="2908300" y="16416624"/>
          <a:ext cx="889000" cy="7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29643</xdr:rowOff>
    </xdr:from>
    <xdr:to>
      <xdr:col>5</xdr:col>
      <xdr:colOff>409575</xdr:colOff>
      <xdr:row>96</xdr:row>
      <xdr:rowOff>131243</xdr:rowOff>
    </xdr:to>
    <xdr:sp macro="" textlink="">
      <xdr:nvSpPr>
        <xdr:cNvPr id="243" name="フローチャート : 判断 242"/>
        <xdr:cNvSpPr/>
      </xdr:nvSpPr>
      <xdr:spPr>
        <a:xfrm>
          <a:off x="3746500" y="1648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122370</xdr:rowOff>
    </xdr:from>
    <xdr:ext cx="534377" cy="259045"/>
    <xdr:sp macro="" textlink="">
      <xdr:nvSpPr>
        <xdr:cNvPr id="244" name="テキスト ボックス 243"/>
        <xdr:cNvSpPr txBox="1"/>
      </xdr:nvSpPr>
      <xdr:spPr>
        <a:xfrm>
          <a:off x="3530111" y="1658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52,629</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36993</xdr:rowOff>
    </xdr:from>
    <xdr:to>
      <xdr:col>4</xdr:col>
      <xdr:colOff>155575</xdr:colOff>
      <xdr:row>96</xdr:row>
      <xdr:rowOff>86534</xdr:rowOff>
    </xdr:to>
    <xdr:cxnSp macro="">
      <xdr:nvCxnSpPr>
        <xdr:cNvPr id="245" name="直線コネクタ 244"/>
        <xdr:cNvCxnSpPr/>
      </xdr:nvCxnSpPr>
      <xdr:spPr>
        <a:xfrm flipV="1">
          <a:off x="2019300" y="16496193"/>
          <a:ext cx="889000" cy="4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123369</xdr:rowOff>
    </xdr:from>
    <xdr:to>
      <xdr:col>4</xdr:col>
      <xdr:colOff>206375</xdr:colOff>
      <xdr:row>97</xdr:row>
      <xdr:rowOff>53519</xdr:rowOff>
    </xdr:to>
    <xdr:sp macro="" textlink="">
      <xdr:nvSpPr>
        <xdr:cNvPr id="246" name="フローチャート : 判断 245"/>
        <xdr:cNvSpPr/>
      </xdr:nvSpPr>
      <xdr:spPr>
        <a:xfrm>
          <a:off x="2857500" y="1658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44646</xdr:rowOff>
    </xdr:from>
    <xdr:ext cx="534377" cy="259045"/>
    <xdr:sp macro="" textlink="">
      <xdr:nvSpPr>
        <xdr:cNvPr id="247" name="テキスト ボックス 246"/>
        <xdr:cNvSpPr txBox="1"/>
      </xdr:nvSpPr>
      <xdr:spPr>
        <a:xfrm>
          <a:off x="2641111" y="1667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46,889</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86534</xdr:rowOff>
    </xdr:from>
    <xdr:to>
      <xdr:col>2</xdr:col>
      <xdr:colOff>638175</xdr:colOff>
      <xdr:row>96</xdr:row>
      <xdr:rowOff>111925</xdr:rowOff>
    </xdr:to>
    <xdr:cxnSp macro="">
      <xdr:nvCxnSpPr>
        <xdr:cNvPr id="248" name="直線コネクタ 247"/>
        <xdr:cNvCxnSpPr/>
      </xdr:nvCxnSpPr>
      <xdr:spPr>
        <a:xfrm flipV="1">
          <a:off x="1130300" y="16545734"/>
          <a:ext cx="889000" cy="2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132350</xdr:rowOff>
    </xdr:from>
    <xdr:to>
      <xdr:col>3</xdr:col>
      <xdr:colOff>3175</xdr:colOff>
      <xdr:row>97</xdr:row>
      <xdr:rowOff>62500</xdr:rowOff>
    </xdr:to>
    <xdr:sp macro="" textlink="">
      <xdr:nvSpPr>
        <xdr:cNvPr id="249" name="フローチャート : 判断 248"/>
        <xdr:cNvSpPr/>
      </xdr:nvSpPr>
      <xdr:spPr>
        <a:xfrm>
          <a:off x="1968500" y="1659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53627</xdr:rowOff>
    </xdr:from>
    <xdr:ext cx="534377" cy="259045"/>
    <xdr:sp macro="" textlink="">
      <xdr:nvSpPr>
        <xdr:cNvPr id="250" name="テキスト ボックス 249"/>
        <xdr:cNvSpPr txBox="1"/>
      </xdr:nvSpPr>
      <xdr:spPr>
        <a:xfrm>
          <a:off x="1752111" y="1668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46,339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6669</xdr:rowOff>
    </xdr:from>
    <xdr:to>
      <xdr:col>1</xdr:col>
      <xdr:colOff>485775</xdr:colOff>
      <xdr:row>96</xdr:row>
      <xdr:rowOff>108269</xdr:rowOff>
    </xdr:to>
    <xdr:sp macro="" textlink="">
      <xdr:nvSpPr>
        <xdr:cNvPr id="251" name="フローチャート : 判断 250"/>
        <xdr:cNvSpPr/>
      </xdr:nvSpPr>
      <xdr:spPr>
        <a:xfrm>
          <a:off x="1079500" y="1646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124796</xdr:rowOff>
    </xdr:from>
    <xdr:ext cx="534377" cy="259045"/>
    <xdr:sp macro="" textlink="">
      <xdr:nvSpPr>
        <xdr:cNvPr id="252" name="テキスト ボックス 251"/>
        <xdr:cNvSpPr txBox="1"/>
      </xdr:nvSpPr>
      <xdr:spPr>
        <a:xfrm>
          <a:off x="863111" y="1624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54,036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90615</xdr:rowOff>
    </xdr:from>
    <xdr:to>
      <xdr:col>6</xdr:col>
      <xdr:colOff>561975</xdr:colOff>
      <xdr:row>96</xdr:row>
      <xdr:rowOff>20765</xdr:rowOff>
    </xdr:to>
    <xdr:sp macro="" textlink="">
      <xdr:nvSpPr>
        <xdr:cNvPr id="258" name="円/楕円 257"/>
        <xdr:cNvSpPr/>
      </xdr:nvSpPr>
      <xdr:spPr>
        <a:xfrm>
          <a:off x="4584700" y="1637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113492</xdr:rowOff>
    </xdr:from>
    <xdr:ext cx="534377" cy="259045"/>
    <xdr:sp macro="" textlink="">
      <xdr:nvSpPr>
        <xdr:cNvPr id="259" name="扶助費該当値テキスト"/>
        <xdr:cNvSpPr txBox="1"/>
      </xdr:nvSpPr>
      <xdr:spPr>
        <a:xfrm>
          <a:off x="4686300" y="16229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59,395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78074</xdr:rowOff>
    </xdr:from>
    <xdr:to>
      <xdr:col>5</xdr:col>
      <xdr:colOff>409575</xdr:colOff>
      <xdr:row>96</xdr:row>
      <xdr:rowOff>8224</xdr:rowOff>
    </xdr:to>
    <xdr:sp macro="" textlink="">
      <xdr:nvSpPr>
        <xdr:cNvPr id="260" name="円/楕円 259"/>
        <xdr:cNvSpPr/>
      </xdr:nvSpPr>
      <xdr:spPr>
        <a:xfrm>
          <a:off x="3746500" y="1636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24751</xdr:rowOff>
    </xdr:from>
    <xdr:ext cx="534377" cy="259045"/>
    <xdr:sp macro="" textlink="">
      <xdr:nvSpPr>
        <xdr:cNvPr id="261" name="テキスト ボックス 260"/>
        <xdr:cNvSpPr txBox="1"/>
      </xdr:nvSpPr>
      <xdr:spPr>
        <a:xfrm>
          <a:off x="3530111" y="1614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60,163</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157643</xdr:rowOff>
    </xdr:from>
    <xdr:to>
      <xdr:col>4</xdr:col>
      <xdr:colOff>206375</xdr:colOff>
      <xdr:row>96</xdr:row>
      <xdr:rowOff>87793</xdr:rowOff>
    </xdr:to>
    <xdr:sp macro="" textlink="">
      <xdr:nvSpPr>
        <xdr:cNvPr id="262" name="円/楕円 261"/>
        <xdr:cNvSpPr/>
      </xdr:nvSpPr>
      <xdr:spPr>
        <a:xfrm>
          <a:off x="2857500" y="1644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104320</xdr:rowOff>
    </xdr:from>
    <xdr:ext cx="534377" cy="259045"/>
    <xdr:sp macro="" textlink="">
      <xdr:nvSpPr>
        <xdr:cNvPr id="263" name="テキスト ボックス 262"/>
        <xdr:cNvSpPr txBox="1"/>
      </xdr:nvSpPr>
      <xdr:spPr>
        <a:xfrm>
          <a:off x="2641111" y="1622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55,290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35734</xdr:rowOff>
    </xdr:from>
    <xdr:to>
      <xdr:col>3</xdr:col>
      <xdr:colOff>3175</xdr:colOff>
      <xdr:row>96</xdr:row>
      <xdr:rowOff>137334</xdr:rowOff>
    </xdr:to>
    <xdr:sp macro="" textlink="">
      <xdr:nvSpPr>
        <xdr:cNvPr id="264" name="円/楕円 263"/>
        <xdr:cNvSpPr/>
      </xdr:nvSpPr>
      <xdr:spPr>
        <a:xfrm>
          <a:off x="1968500" y="1649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153861</xdr:rowOff>
    </xdr:from>
    <xdr:ext cx="534377" cy="259045"/>
    <xdr:sp macro="" textlink="">
      <xdr:nvSpPr>
        <xdr:cNvPr id="265" name="テキスト ボックス 264"/>
        <xdr:cNvSpPr txBox="1"/>
      </xdr:nvSpPr>
      <xdr:spPr>
        <a:xfrm>
          <a:off x="1752111" y="1627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52,256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61125</xdr:rowOff>
    </xdr:from>
    <xdr:to>
      <xdr:col>1</xdr:col>
      <xdr:colOff>485775</xdr:colOff>
      <xdr:row>96</xdr:row>
      <xdr:rowOff>162725</xdr:rowOff>
    </xdr:to>
    <xdr:sp macro="" textlink="">
      <xdr:nvSpPr>
        <xdr:cNvPr id="266" name="円/楕円 265"/>
        <xdr:cNvSpPr/>
      </xdr:nvSpPr>
      <xdr:spPr>
        <a:xfrm>
          <a:off x="1079500" y="1652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153852</xdr:rowOff>
    </xdr:from>
    <xdr:ext cx="534377" cy="259045"/>
    <xdr:sp macro="" textlink="">
      <xdr:nvSpPr>
        <xdr:cNvPr id="267" name="テキスト ボックス 266"/>
        <xdr:cNvSpPr txBox="1"/>
      </xdr:nvSpPr>
      <xdr:spPr>
        <a:xfrm>
          <a:off x="863111" y="1661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50,701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38,379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81" name="テキスト ボックス 28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3" name="テキスト ボックス 28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5" name="テキスト ボックス 28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61459</xdr:rowOff>
    </xdr:from>
    <xdr:to>
      <xdr:col>15</xdr:col>
      <xdr:colOff>180340</xdr:colOff>
      <xdr:row>37</xdr:row>
      <xdr:rowOff>148108</xdr:rowOff>
    </xdr:to>
    <xdr:cxnSp macro="">
      <xdr:nvCxnSpPr>
        <xdr:cNvPr id="289" name="直線コネクタ 288"/>
        <xdr:cNvCxnSpPr/>
      </xdr:nvCxnSpPr>
      <xdr:spPr>
        <a:xfrm flipV="1">
          <a:off x="10475595" y="5547859"/>
          <a:ext cx="1270" cy="943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151935</xdr:rowOff>
    </xdr:from>
    <xdr:ext cx="534377" cy="259045"/>
    <xdr:sp macro="" textlink="">
      <xdr:nvSpPr>
        <xdr:cNvPr id="290" name="補助費等最小値テキスト"/>
        <xdr:cNvSpPr txBox="1"/>
      </xdr:nvSpPr>
      <xdr:spPr>
        <a:xfrm>
          <a:off x="10528300" y="649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35,661</a:t>
          </a:r>
          <a:endParaRPr kumimoji="1" lang="ja-JP" altLang="en-US" sz="1000" b="1">
            <a:latin typeface="ＭＳ Ｐゴシック"/>
          </a:endParaRPr>
        </a:p>
      </xdr:txBody>
    </xdr:sp>
    <xdr:clientData/>
  </xdr:oneCellAnchor>
  <xdr:twoCellAnchor>
    <xdr:from>
      <xdr:col>15</xdr:col>
      <xdr:colOff>92075</xdr:colOff>
      <xdr:row>37</xdr:row>
      <xdr:rowOff>148108</xdr:rowOff>
    </xdr:from>
    <xdr:to>
      <xdr:col>15</xdr:col>
      <xdr:colOff>269875</xdr:colOff>
      <xdr:row>37</xdr:row>
      <xdr:rowOff>148108</xdr:rowOff>
    </xdr:to>
    <xdr:cxnSp macro="">
      <xdr:nvCxnSpPr>
        <xdr:cNvPr id="291" name="直線コネクタ 290"/>
        <xdr:cNvCxnSpPr/>
      </xdr:nvCxnSpPr>
      <xdr:spPr>
        <a:xfrm>
          <a:off x="10388600" y="649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8136</xdr:rowOff>
    </xdr:from>
    <xdr:ext cx="599010" cy="259045"/>
    <xdr:sp macro="" textlink="">
      <xdr:nvSpPr>
        <xdr:cNvPr id="292" name="補助費等最大値テキスト"/>
        <xdr:cNvSpPr txBox="1"/>
      </xdr:nvSpPr>
      <xdr:spPr>
        <a:xfrm>
          <a:off x="10528300" y="532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242,113</a:t>
          </a:r>
          <a:endParaRPr kumimoji="1" lang="ja-JP" altLang="en-US" sz="1000" b="1">
            <a:latin typeface="ＭＳ Ｐゴシック"/>
          </a:endParaRPr>
        </a:p>
      </xdr:txBody>
    </xdr:sp>
    <xdr:clientData/>
  </xdr:oneCellAnchor>
  <xdr:twoCellAnchor>
    <xdr:from>
      <xdr:col>15</xdr:col>
      <xdr:colOff>92075</xdr:colOff>
      <xdr:row>32</xdr:row>
      <xdr:rowOff>61459</xdr:rowOff>
    </xdr:from>
    <xdr:to>
      <xdr:col>15</xdr:col>
      <xdr:colOff>269875</xdr:colOff>
      <xdr:row>32</xdr:row>
      <xdr:rowOff>61459</xdr:rowOff>
    </xdr:to>
    <xdr:cxnSp macro="">
      <xdr:nvCxnSpPr>
        <xdr:cNvPr id="293" name="直線コネクタ 292"/>
        <xdr:cNvCxnSpPr/>
      </xdr:nvCxnSpPr>
      <xdr:spPr>
        <a:xfrm>
          <a:off x="10388600" y="554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71897</xdr:rowOff>
    </xdr:from>
    <xdr:to>
      <xdr:col>15</xdr:col>
      <xdr:colOff>180975</xdr:colOff>
      <xdr:row>35</xdr:row>
      <xdr:rowOff>161682</xdr:rowOff>
    </xdr:to>
    <xdr:cxnSp macro="">
      <xdr:nvCxnSpPr>
        <xdr:cNvPr id="294" name="直線コネクタ 293"/>
        <xdr:cNvCxnSpPr/>
      </xdr:nvCxnSpPr>
      <xdr:spPr>
        <a:xfrm>
          <a:off x="9639300" y="6072647"/>
          <a:ext cx="838200" cy="89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52605</xdr:rowOff>
    </xdr:from>
    <xdr:ext cx="534377" cy="259045"/>
    <xdr:sp macro="" textlink="">
      <xdr:nvSpPr>
        <xdr:cNvPr id="295" name="補助費等平均値テキスト"/>
        <xdr:cNvSpPr txBox="1"/>
      </xdr:nvSpPr>
      <xdr:spPr>
        <a:xfrm>
          <a:off x="10528300" y="6224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74178</xdr:rowOff>
    </xdr:from>
    <xdr:to>
      <xdr:col>15</xdr:col>
      <xdr:colOff>231775</xdr:colOff>
      <xdr:row>37</xdr:row>
      <xdr:rowOff>4328</xdr:rowOff>
    </xdr:to>
    <xdr:sp macro="" textlink="">
      <xdr:nvSpPr>
        <xdr:cNvPr id="296" name="フローチャート : 判断 295"/>
        <xdr:cNvSpPr/>
      </xdr:nvSpPr>
      <xdr:spPr>
        <a:xfrm>
          <a:off x="104267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71897</xdr:rowOff>
    </xdr:from>
    <xdr:to>
      <xdr:col>14</xdr:col>
      <xdr:colOff>28575</xdr:colOff>
      <xdr:row>37</xdr:row>
      <xdr:rowOff>65675</xdr:rowOff>
    </xdr:to>
    <xdr:cxnSp macro="">
      <xdr:nvCxnSpPr>
        <xdr:cNvPr id="297" name="直線コネクタ 296"/>
        <xdr:cNvCxnSpPr/>
      </xdr:nvCxnSpPr>
      <xdr:spPr>
        <a:xfrm flipV="1">
          <a:off x="8750300" y="6072647"/>
          <a:ext cx="889000" cy="33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73478</xdr:rowOff>
    </xdr:from>
    <xdr:to>
      <xdr:col>14</xdr:col>
      <xdr:colOff>79375</xdr:colOff>
      <xdr:row>37</xdr:row>
      <xdr:rowOff>3628</xdr:rowOff>
    </xdr:to>
    <xdr:sp macro="" textlink="">
      <xdr:nvSpPr>
        <xdr:cNvPr id="298" name="フローチャート : 判断 297"/>
        <xdr:cNvSpPr/>
      </xdr:nvSpPr>
      <xdr:spPr>
        <a:xfrm>
          <a:off x="9588500" y="62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166205</xdr:rowOff>
    </xdr:from>
    <xdr:ext cx="534377" cy="259045"/>
    <xdr:sp macro="" textlink="">
      <xdr:nvSpPr>
        <xdr:cNvPr id="299" name="テキスト ボックス 298"/>
        <xdr:cNvSpPr txBox="1"/>
      </xdr:nvSpPr>
      <xdr:spPr>
        <a:xfrm>
          <a:off x="9372111" y="633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78,373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65675</xdr:rowOff>
    </xdr:from>
    <xdr:to>
      <xdr:col>12</xdr:col>
      <xdr:colOff>511175</xdr:colOff>
      <xdr:row>37</xdr:row>
      <xdr:rowOff>72313</xdr:rowOff>
    </xdr:to>
    <xdr:cxnSp macro="">
      <xdr:nvCxnSpPr>
        <xdr:cNvPr id="300" name="直線コネクタ 299"/>
        <xdr:cNvCxnSpPr/>
      </xdr:nvCxnSpPr>
      <xdr:spPr>
        <a:xfrm flipV="1">
          <a:off x="7861300" y="6409325"/>
          <a:ext cx="889000" cy="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137148</xdr:rowOff>
    </xdr:from>
    <xdr:to>
      <xdr:col>12</xdr:col>
      <xdr:colOff>561975</xdr:colOff>
      <xdr:row>37</xdr:row>
      <xdr:rowOff>67298</xdr:rowOff>
    </xdr:to>
    <xdr:sp macro="" textlink="">
      <xdr:nvSpPr>
        <xdr:cNvPr id="301" name="フローチャート : 判断 300"/>
        <xdr:cNvSpPr/>
      </xdr:nvSpPr>
      <xdr:spPr>
        <a:xfrm>
          <a:off x="8699500" y="630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83825</xdr:rowOff>
    </xdr:from>
    <xdr:ext cx="534377" cy="259045"/>
    <xdr:sp macro="" textlink="">
      <xdr:nvSpPr>
        <xdr:cNvPr id="302" name="テキスト ボックス 301"/>
        <xdr:cNvSpPr txBox="1"/>
      </xdr:nvSpPr>
      <xdr:spPr>
        <a:xfrm>
          <a:off x="8483111" y="608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64,447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72313</xdr:rowOff>
    </xdr:from>
    <xdr:to>
      <xdr:col>11</xdr:col>
      <xdr:colOff>307975</xdr:colOff>
      <xdr:row>37</xdr:row>
      <xdr:rowOff>94218</xdr:rowOff>
    </xdr:to>
    <xdr:cxnSp macro="">
      <xdr:nvCxnSpPr>
        <xdr:cNvPr id="303" name="直線コネクタ 302"/>
        <xdr:cNvCxnSpPr/>
      </xdr:nvCxnSpPr>
      <xdr:spPr>
        <a:xfrm flipV="1">
          <a:off x="6972300" y="6415963"/>
          <a:ext cx="889000" cy="2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147806</xdr:rowOff>
    </xdr:from>
    <xdr:to>
      <xdr:col>11</xdr:col>
      <xdr:colOff>358775</xdr:colOff>
      <xdr:row>37</xdr:row>
      <xdr:rowOff>77956</xdr:rowOff>
    </xdr:to>
    <xdr:sp macro="" textlink="">
      <xdr:nvSpPr>
        <xdr:cNvPr id="304" name="フローチャート : 判断 303"/>
        <xdr:cNvSpPr/>
      </xdr:nvSpPr>
      <xdr:spPr>
        <a:xfrm>
          <a:off x="7810500" y="632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94483</xdr:rowOff>
    </xdr:from>
    <xdr:ext cx="534377" cy="259045"/>
    <xdr:sp macro="" textlink="">
      <xdr:nvSpPr>
        <xdr:cNvPr id="305" name="テキスト ボックス 304"/>
        <xdr:cNvSpPr txBox="1"/>
      </xdr:nvSpPr>
      <xdr:spPr>
        <a:xfrm>
          <a:off x="7594111" y="609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121352</xdr:rowOff>
    </xdr:from>
    <xdr:to>
      <xdr:col>10</xdr:col>
      <xdr:colOff>155575</xdr:colOff>
      <xdr:row>37</xdr:row>
      <xdr:rowOff>51502</xdr:rowOff>
    </xdr:to>
    <xdr:sp macro="" textlink="">
      <xdr:nvSpPr>
        <xdr:cNvPr id="306" name="フローチャート : 判断 305"/>
        <xdr:cNvSpPr/>
      </xdr:nvSpPr>
      <xdr:spPr>
        <a:xfrm>
          <a:off x="6921500" y="62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68029</xdr:rowOff>
    </xdr:from>
    <xdr:ext cx="534377" cy="259045"/>
    <xdr:sp macro="" textlink="">
      <xdr:nvSpPr>
        <xdr:cNvPr id="307" name="テキスト ボックス 306"/>
        <xdr:cNvSpPr txBox="1"/>
      </xdr:nvSpPr>
      <xdr:spPr>
        <a:xfrm>
          <a:off x="6705111" y="60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67,902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110882</xdr:rowOff>
    </xdr:from>
    <xdr:to>
      <xdr:col>15</xdr:col>
      <xdr:colOff>231775</xdr:colOff>
      <xdr:row>36</xdr:row>
      <xdr:rowOff>41032</xdr:rowOff>
    </xdr:to>
    <xdr:sp macro="" textlink="">
      <xdr:nvSpPr>
        <xdr:cNvPr id="313" name="円/楕円 312"/>
        <xdr:cNvSpPr/>
      </xdr:nvSpPr>
      <xdr:spPr>
        <a:xfrm>
          <a:off x="10426700" y="611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133759</xdr:rowOff>
    </xdr:from>
    <xdr:ext cx="599010" cy="259045"/>
    <xdr:sp macro="" textlink="">
      <xdr:nvSpPr>
        <xdr:cNvPr id="314" name="補助費等該当値テキスト"/>
        <xdr:cNvSpPr txBox="1"/>
      </xdr:nvSpPr>
      <xdr:spPr>
        <a:xfrm>
          <a:off x="10528300" y="5963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107,692</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21097</xdr:rowOff>
    </xdr:from>
    <xdr:to>
      <xdr:col>14</xdr:col>
      <xdr:colOff>79375</xdr:colOff>
      <xdr:row>35</xdr:row>
      <xdr:rowOff>122697</xdr:rowOff>
    </xdr:to>
    <xdr:sp macro="" textlink="">
      <xdr:nvSpPr>
        <xdr:cNvPr id="315" name="円/楕円 314"/>
        <xdr:cNvSpPr/>
      </xdr:nvSpPr>
      <xdr:spPr>
        <a:xfrm>
          <a:off x="9588500" y="602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139224</xdr:rowOff>
    </xdr:from>
    <xdr:ext cx="599010" cy="259045"/>
    <xdr:sp macro="" textlink="">
      <xdr:nvSpPr>
        <xdr:cNvPr id="316" name="テキスト ボックス 315"/>
        <xdr:cNvSpPr txBox="1"/>
      </xdr:nvSpPr>
      <xdr:spPr>
        <a:xfrm>
          <a:off x="9339794" y="579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127,330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14875</xdr:rowOff>
    </xdr:from>
    <xdr:to>
      <xdr:col>12</xdr:col>
      <xdr:colOff>561975</xdr:colOff>
      <xdr:row>37</xdr:row>
      <xdr:rowOff>116475</xdr:rowOff>
    </xdr:to>
    <xdr:sp macro="" textlink="">
      <xdr:nvSpPr>
        <xdr:cNvPr id="317" name="円/楕円 316"/>
        <xdr:cNvSpPr/>
      </xdr:nvSpPr>
      <xdr:spPr>
        <a:xfrm>
          <a:off x="8699500" y="635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107602</xdr:rowOff>
    </xdr:from>
    <xdr:ext cx="534377" cy="259045"/>
    <xdr:sp macro="" textlink="">
      <xdr:nvSpPr>
        <xdr:cNvPr id="318" name="テキスト ボックス 317"/>
        <xdr:cNvSpPr txBox="1"/>
      </xdr:nvSpPr>
      <xdr:spPr>
        <a:xfrm>
          <a:off x="8483111" y="645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53,691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21513</xdr:rowOff>
    </xdr:from>
    <xdr:to>
      <xdr:col>11</xdr:col>
      <xdr:colOff>358775</xdr:colOff>
      <xdr:row>37</xdr:row>
      <xdr:rowOff>123113</xdr:rowOff>
    </xdr:to>
    <xdr:sp macro="" textlink="">
      <xdr:nvSpPr>
        <xdr:cNvPr id="319" name="円/楕円 318"/>
        <xdr:cNvSpPr/>
      </xdr:nvSpPr>
      <xdr:spPr>
        <a:xfrm>
          <a:off x="7810500" y="636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114240</xdr:rowOff>
    </xdr:from>
    <xdr:ext cx="534377" cy="259045"/>
    <xdr:sp macro="" textlink="">
      <xdr:nvSpPr>
        <xdr:cNvPr id="320" name="テキスト ボックス 319"/>
        <xdr:cNvSpPr txBox="1"/>
      </xdr:nvSpPr>
      <xdr:spPr>
        <a:xfrm>
          <a:off x="7594111" y="645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52,239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43418</xdr:rowOff>
    </xdr:from>
    <xdr:to>
      <xdr:col>10</xdr:col>
      <xdr:colOff>155575</xdr:colOff>
      <xdr:row>37</xdr:row>
      <xdr:rowOff>145018</xdr:rowOff>
    </xdr:to>
    <xdr:sp macro="" textlink="">
      <xdr:nvSpPr>
        <xdr:cNvPr id="321" name="円/楕円 320"/>
        <xdr:cNvSpPr/>
      </xdr:nvSpPr>
      <xdr:spPr>
        <a:xfrm>
          <a:off x="6921500" y="638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136145</xdr:rowOff>
    </xdr:from>
    <xdr:ext cx="534377" cy="259045"/>
    <xdr:sp macro="" textlink="">
      <xdr:nvSpPr>
        <xdr:cNvPr id="322" name="テキスト ボックス 321"/>
        <xdr:cNvSpPr txBox="1"/>
      </xdr:nvSpPr>
      <xdr:spPr>
        <a:xfrm>
          <a:off x="6705111" y="647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47,448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8" name="テキスト ボックス 33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0" name="テキスト ボックス 33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125159</xdr:rowOff>
    </xdr:from>
    <xdr:to>
      <xdr:col>15</xdr:col>
      <xdr:colOff>180340</xdr:colOff>
      <xdr:row>58</xdr:row>
      <xdr:rowOff>128427</xdr:rowOff>
    </xdr:to>
    <xdr:cxnSp macro="">
      <xdr:nvCxnSpPr>
        <xdr:cNvPr id="344" name="直線コネクタ 343"/>
        <xdr:cNvCxnSpPr/>
      </xdr:nvCxnSpPr>
      <xdr:spPr>
        <a:xfrm flipV="1">
          <a:off x="10475595" y="8697659"/>
          <a:ext cx="1270" cy="1374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132254</xdr:rowOff>
    </xdr:from>
    <xdr:ext cx="534377" cy="259045"/>
    <xdr:sp macro="" textlink="">
      <xdr:nvSpPr>
        <xdr:cNvPr id="345" name="普通建設事業費最小値テキスト"/>
        <xdr:cNvSpPr txBox="1"/>
      </xdr:nvSpPr>
      <xdr:spPr>
        <a:xfrm>
          <a:off x="10528300" y="1007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12,328</a:t>
          </a:r>
          <a:endParaRPr kumimoji="1" lang="ja-JP" altLang="en-US" sz="1000" b="1">
            <a:latin typeface="ＭＳ Ｐゴシック"/>
          </a:endParaRPr>
        </a:p>
      </xdr:txBody>
    </xdr:sp>
    <xdr:clientData/>
  </xdr:oneCellAnchor>
  <xdr:twoCellAnchor>
    <xdr:from>
      <xdr:col>15</xdr:col>
      <xdr:colOff>92075</xdr:colOff>
      <xdr:row>58</xdr:row>
      <xdr:rowOff>128427</xdr:rowOff>
    </xdr:from>
    <xdr:to>
      <xdr:col>15</xdr:col>
      <xdr:colOff>269875</xdr:colOff>
      <xdr:row>58</xdr:row>
      <xdr:rowOff>128427</xdr:rowOff>
    </xdr:to>
    <xdr:cxnSp macro="">
      <xdr:nvCxnSpPr>
        <xdr:cNvPr id="346" name="直線コネクタ 345"/>
        <xdr:cNvCxnSpPr/>
      </xdr:nvCxnSpPr>
      <xdr:spPr>
        <a:xfrm>
          <a:off x="10388600" y="1007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71836</xdr:rowOff>
    </xdr:from>
    <xdr:ext cx="690189" cy="259045"/>
    <xdr:sp macro="" textlink="">
      <xdr:nvSpPr>
        <xdr:cNvPr id="347" name="普通建設事業費最大値テキスト"/>
        <xdr:cNvSpPr txBox="1"/>
      </xdr:nvSpPr>
      <xdr:spPr>
        <a:xfrm>
          <a:off x="10528300" y="84728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1,515,902</a:t>
          </a:r>
          <a:endParaRPr kumimoji="1" lang="ja-JP" altLang="en-US" sz="1000" b="1">
            <a:latin typeface="ＭＳ Ｐゴシック"/>
          </a:endParaRPr>
        </a:p>
      </xdr:txBody>
    </xdr:sp>
    <xdr:clientData/>
  </xdr:oneCellAnchor>
  <xdr:twoCellAnchor>
    <xdr:from>
      <xdr:col>15</xdr:col>
      <xdr:colOff>92075</xdr:colOff>
      <xdr:row>50</xdr:row>
      <xdr:rowOff>125159</xdr:rowOff>
    </xdr:from>
    <xdr:to>
      <xdr:col>15</xdr:col>
      <xdr:colOff>269875</xdr:colOff>
      <xdr:row>50</xdr:row>
      <xdr:rowOff>125159</xdr:rowOff>
    </xdr:to>
    <xdr:cxnSp macro="">
      <xdr:nvCxnSpPr>
        <xdr:cNvPr id="348" name="直線コネクタ 347"/>
        <xdr:cNvCxnSpPr/>
      </xdr:nvCxnSpPr>
      <xdr:spPr>
        <a:xfrm>
          <a:off x="10388600" y="8697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106408</xdr:rowOff>
    </xdr:from>
    <xdr:to>
      <xdr:col>15</xdr:col>
      <xdr:colOff>180975</xdr:colOff>
      <xdr:row>58</xdr:row>
      <xdr:rowOff>117649</xdr:rowOff>
    </xdr:to>
    <xdr:cxnSp macro="">
      <xdr:nvCxnSpPr>
        <xdr:cNvPr id="349" name="直線コネクタ 348"/>
        <xdr:cNvCxnSpPr/>
      </xdr:nvCxnSpPr>
      <xdr:spPr>
        <a:xfrm>
          <a:off x="9639300" y="10050508"/>
          <a:ext cx="838200" cy="1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14767</xdr:rowOff>
    </xdr:from>
    <xdr:ext cx="599010" cy="259045"/>
    <xdr:sp macro="" textlink="">
      <xdr:nvSpPr>
        <xdr:cNvPr id="350" name="普通建設事業費平均値テキスト"/>
        <xdr:cNvSpPr txBox="1"/>
      </xdr:nvSpPr>
      <xdr:spPr>
        <a:xfrm>
          <a:off x="10528300" y="9787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163340</xdr:rowOff>
    </xdr:from>
    <xdr:to>
      <xdr:col>15</xdr:col>
      <xdr:colOff>231775</xdr:colOff>
      <xdr:row>58</xdr:row>
      <xdr:rowOff>93490</xdr:rowOff>
    </xdr:to>
    <xdr:sp macro="" textlink="">
      <xdr:nvSpPr>
        <xdr:cNvPr id="351" name="フローチャート : 判断 350"/>
        <xdr:cNvSpPr/>
      </xdr:nvSpPr>
      <xdr:spPr>
        <a:xfrm>
          <a:off x="10426700" y="99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90726</xdr:rowOff>
    </xdr:from>
    <xdr:to>
      <xdr:col>14</xdr:col>
      <xdr:colOff>28575</xdr:colOff>
      <xdr:row>58</xdr:row>
      <xdr:rowOff>106408</xdr:rowOff>
    </xdr:to>
    <xdr:cxnSp macro="">
      <xdr:nvCxnSpPr>
        <xdr:cNvPr id="352" name="直線コネクタ 351"/>
        <xdr:cNvCxnSpPr/>
      </xdr:nvCxnSpPr>
      <xdr:spPr>
        <a:xfrm>
          <a:off x="8750300" y="10034826"/>
          <a:ext cx="889000" cy="1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115359</xdr:rowOff>
    </xdr:from>
    <xdr:to>
      <xdr:col>14</xdr:col>
      <xdr:colOff>79375</xdr:colOff>
      <xdr:row>58</xdr:row>
      <xdr:rowOff>45509</xdr:rowOff>
    </xdr:to>
    <xdr:sp macro="" textlink="">
      <xdr:nvSpPr>
        <xdr:cNvPr id="353" name="フローチャート : 判断 352"/>
        <xdr:cNvSpPr/>
      </xdr:nvSpPr>
      <xdr:spPr>
        <a:xfrm>
          <a:off x="9588500" y="988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62036</xdr:rowOff>
    </xdr:from>
    <xdr:ext cx="599010" cy="259045"/>
    <xdr:sp macro="" textlink="">
      <xdr:nvSpPr>
        <xdr:cNvPr id="354" name="テキスト ボックス 353"/>
        <xdr:cNvSpPr txBox="1"/>
      </xdr:nvSpPr>
      <xdr:spPr>
        <a:xfrm>
          <a:off x="9339794" y="966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158,564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90726</xdr:rowOff>
    </xdr:from>
    <xdr:to>
      <xdr:col>12</xdr:col>
      <xdr:colOff>511175</xdr:colOff>
      <xdr:row>58</xdr:row>
      <xdr:rowOff>116367</xdr:rowOff>
    </xdr:to>
    <xdr:cxnSp macro="">
      <xdr:nvCxnSpPr>
        <xdr:cNvPr id="355" name="直線コネクタ 354"/>
        <xdr:cNvCxnSpPr/>
      </xdr:nvCxnSpPr>
      <xdr:spPr>
        <a:xfrm flipV="1">
          <a:off x="7861300" y="10034826"/>
          <a:ext cx="889000" cy="2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163651</xdr:rowOff>
    </xdr:from>
    <xdr:to>
      <xdr:col>12</xdr:col>
      <xdr:colOff>561975</xdr:colOff>
      <xdr:row>58</xdr:row>
      <xdr:rowOff>93801</xdr:rowOff>
    </xdr:to>
    <xdr:sp macro="" textlink="">
      <xdr:nvSpPr>
        <xdr:cNvPr id="356" name="フローチャート : 判断 355"/>
        <xdr:cNvSpPr/>
      </xdr:nvSpPr>
      <xdr:spPr>
        <a:xfrm>
          <a:off x="8699500" y="993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110328</xdr:rowOff>
    </xdr:from>
    <xdr:ext cx="599010" cy="259045"/>
    <xdr:sp macro="" textlink="">
      <xdr:nvSpPr>
        <xdr:cNvPr id="357" name="テキスト ボックス 356"/>
        <xdr:cNvSpPr txBox="1"/>
      </xdr:nvSpPr>
      <xdr:spPr>
        <a:xfrm>
          <a:off x="8450794" y="971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105,751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116367</xdr:rowOff>
    </xdr:from>
    <xdr:to>
      <xdr:col>11</xdr:col>
      <xdr:colOff>307975</xdr:colOff>
      <xdr:row>58</xdr:row>
      <xdr:rowOff>119367</xdr:rowOff>
    </xdr:to>
    <xdr:cxnSp macro="">
      <xdr:nvCxnSpPr>
        <xdr:cNvPr id="358" name="直線コネクタ 357"/>
        <xdr:cNvCxnSpPr/>
      </xdr:nvCxnSpPr>
      <xdr:spPr>
        <a:xfrm flipV="1">
          <a:off x="6972300" y="10060467"/>
          <a:ext cx="889000" cy="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24602</xdr:rowOff>
    </xdr:from>
    <xdr:to>
      <xdr:col>11</xdr:col>
      <xdr:colOff>358775</xdr:colOff>
      <xdr:row>58</xdr:row>
      <xdr:rowOff>126202</xdr:rowOff>
    </xdr:to>
    <xdr:sp macro="" textlink="">
      <xdr:nvSpPr>
        <xdr:cNvPr id="359" name="フローチャート : 判断 358"/>
        <xdr:cNvSpPr/>
      </xdr:nvSpPr>
      <xdr:spPr>
        <a:xfrm>
          <a:off x="7810500" y="99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142729</xdr:rowOff>
    </xdr:from>
    <xdr:ext cx="534377" cy="259045"/>
    <xdr:sp macro="" textlink="">
      <xdr:nvSpPr>
        <xdr:cNvPr id="360" name="テキスト ボックス 359"/>
        <xdr:cNvSpPr txBox="1"/>
      </xdr:nvSpPr>
      <xdr:spPr>
        <a:xfrm>
          <a:off x="7594111" y="97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70,317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22396</xdr:rowOff>
    </xdr:from>
    <xdr:to>
      <xdr:col>10</xdr:col>
      <xdr:colOff>155575</xdr:colOff>
      <xdr:row>58</xdr:row>
      <xdr:rowOff>123996</xdr:rowOff>
    </xdr:to>
    <xdr:sp macro="" textlink="">
      <xdr:nvSpPr>
        <xdr:cNvPr id="361" name="フローチャート : 判断 360"/>
        <xdr:cNvSpPr/>
      </xdr:nvSpPr>
      <xdr:spPr>
        <a:xfrm>
          <a:off x="6921500" y="996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140523</xdr:rowOff>
    </xdr:from>
    <xdr:ext cx="534377" cy="259045"/>
    <xdr:sp macro="" textlink="">
      <xdr:nvSpPr>
        <xdr:cNvPr id="362" name="テキスト ボックス 361"/>
        <xdr:cNvSpPr txBox="1"/>
      </xdr:nvSpPr>
      <xdr:spPr>
        <a:xfrm>
          <a:off x="6705111" y="974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72,729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66849</xdr:rowOff>
    </xdr:from>
    <xdr:to>
      <xdr:col>15</xdr:col>
      <xdr:colOff>231775</xdr:colOff>
      <xdr:row>58</xdr:row>
      <xdr:rowOff>168449</xdr:rowOff>
    </xdr:to>
    <xdr:sp macro="" textlink="">
      <xdr:nvSpPr>
        <xdr:cNvPr id="368" name="円/楕円 367"/>
        <xdr:cNvSpPr/>
      </xdr:nvSpPr>
      <xdr:spPr>
        <a:xfrm>
          <a:off x="10426700" y="1001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153226</xdr:rowOff>
    </xdr:from>
    <xdr:ext cx="534377" cy="259045"/>
    <xdr:sp macro="" textlink="">
      <xdr:nvSpPr>
        <xdr:cNvPr id="369" name="普通建設事業費該当値テキスト"/>
        <xdr:cNvSpPr txBox="1"/>
      </xdr:nvSpPr>
      <xdr:spPr>
        <a:xfrm>
          <a:off x="10528300" y="992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24,116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55608</xdr:rowOff>
    </xdr:from>
    <xdr:to>
      <xdr:col>14</xdr:col>
      <xdr:colOff>79375</xdr:colOff>
      <xdr:row>58</xdr:row>
      <xdr:rowOff>157208</xdr:rowOff>
    </xdr:to>
    <xdr:sp macro="" textlink="">
      <xdr:nvSpPr>
        <xdr:cNvPr id="370" name="円/楕円 369"/>
        <xdr:cNvSpPr/>
      </xdr:nvSpPr>
      <xdr:spPr>
        <a:xfrm>
          <a:off x="9588500" y="999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148335</xdr:rowOff>
    </xdr:from>
    <xdr:ext cx="534377" cy="259045"/>
    <xdr:sp macro="" textlink="">
      <xdr:nvSpPr>
        <xdr:cNvPr id="371" name="テキスト ボックス 370"/>
        <xdr:cNvSpPr txBox="1"/>
      </xdr:nvSpPr>
      <xdr:spPr>
        <a:xfrm>
          <a:off x="9372111" y="1009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36,408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39926</xdr:rowOff>
    </xdr:from>
    <xdr:to>
      <xdr:col>12</xdr:col>
      <xdr:colOff>561975</xdr:colOff>
      <xdr:row>58</xdr:row>
      <xdr:rowOff>141526</xdr:rowOff>
    </xdr:to>
    <xdr:sp macro="" textlink="">
      <xdr:nvSpPr>
        <xdr:cNvPr id="372" name="円/楕円 371"/>
        <xdr:cNvSpPr/>
      </xdr:nvSpPr>
      <xdr:spPr>
        <a:xfrm>
          <a:off x="8699500" y="998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132653</xdr:rowOff>
    </xdr:from>
    <xdr:ext cx="534377" cy="259045"/>
    <xdr:sp macro="" textlink="">
      <xdr:nvSpPr>
        <xdr:cNvPr id="373" name="テキスト ボックス 372"/>
        <xdr:cNvSpPr txBox="1"/>
      </xdr:nvSpPr>
      <xdr:spPr>
        <a:xfrm>
          <a:off x="8483111" y="1007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53,558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65567</xdr:rowOff>
    </xdr:from>
    <xdr:to>
      <xdr:col>11</xdr:col>
      <xdr:colOff>358775</xdr:colOff>
      <xdr:row>58</xdr:row>
      <xdr:rowOff>167167</xdr:rowOff>
    </xdr:to>
    <xdr:sp macro="" textlink="">
      <xdr:nvSpPr>
        <xdr:cNvPr id="374" name="円/楕円 373"/>
        <xdr:cNvSpPr/>
      </xdr:nvSpPr>
      <xdr:spPr>
        <a:xfrm>
          <a:off x="7810500" y="1000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158294</xdr:rowOff>
    </xdr:from>
    <xdr:ext cx="534377" cy="259045"/>
    <xdr:sp macro="" textlink="">
      <xdr:nvSpPr>
        <xdr:cNvPr id="375" name="テキスト ボックス 374"/>
        <xdr:cNvSpPr txBox="1"/>
      </xdr:nvSpPr>
      <xdr:spPr>
        <a:xfrm>
          <a:off x="7594111" y="1010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25,517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68567</xdr:rowOff>
    </xdr:from>
    <xdr:to>
      <xdr:col>10</xdr:col>
      <xdr:colOff>155575</xdr:colOff>
      <xdr:row>58</xdr:row>
      <xdr:rowOff>170167</xdr:rowOff>
    </xdr:to>
    <xdr:sp macro="" textlink="">
      <xdr:nvSpPr>
        <xdr:cNvPr id="376" name="円/楕円 375"/>
        <xdr:cNvSpPr/>
      </xdr:nvSpPr>
      <xdr:spPr>
        <a:xfrm>
          <a:off x="6921500" y="1001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161294</xdr:rowOff>
    </xdr:from>
    <xdr:ext cx="534377" cy="259045"/>
    <xdr:sp macro="" textlink="">
      <xdr:nvSpPr>
        <xdr:cNvPr id="377" name="テキスト ボックス 376"/>
        <xdr:cNvSpPr txBox="1"/>
      </xdr:nvSpPr>
      <xdr:spPr>
        <a:xfrm>
          <a:off x="6705111" y="1010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22,236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18,076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21970</xdr:rowOff>
    </xdr:from>
    <xdr:ext cx="685572" cy="259045"/>
    <xdr:sp macro="" textlink="">
      <xdr:nvSpPr>
        <xdr:cNvPr id="397" name="テキスト ボックス 396"/>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54077</xdr:rowOff>
    </xdr:from>
    <xdr:to>
      <xdr:col>15</xdr:col>
      <xdr:colOff>180340</xdr:colOff>
      <xdr:row>79</xdr:row>
      <xdr:rowOff>98879</xdr:rowOff>
    </xdr:to>
    <xdr:cxnSp macro="">
      <xdr:nvCxnSpPr>
        <xdr:cNvPr id="403" name="直線コネクタ 402"/>
        <xdr:cNvCxnSpPr/>
      </xdr:nvCxnSpPr>
      <xdr:spPr>
        <a:xfrm flipV="1">
          <a:off x="10475595" y="12227027"/>
          <a:ext cx="1270" cy="141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754</xdr:rowOff>
    </xdr:from>
    <xdr:ext cx="690189" cy="259045"/>
    <xdr:sp macro="" textlink="">
      <xdr:nvSpPr>
        <xdr:cNvPr id="406" name="普通建設事業費 （ うち新規整備　）最大値テキスト"/>
        <xdr:cNvSpPr txBox="1"/>
      </xdr:nvSpPr>
      <xdr:spPr>
        <a:xfrm>
          <a:off x="10528300" y="120022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1,301,156</a:t>
          </a:r>
          <a:endParaRPr kumimoji="1" lang="ja-JP" altLang="en-US" sz="1000" b="1">
            <a:latin typeface="ＭＳ Ｐゴシック"/>
          </a:endParaRPr>
        </a:p>
      </xdr:txBody>
    </xdr:sp>
    <xdr:clientData/>
  </xdr:oneCellAnchor>
  <xdr:twoCellAnchor>
    <xdr:from>
      <xdr:col>15</xdr:col>
      <xdr:colOff>92075</xdr:colOff>
      <xdr:row>71</xdr:row>
      <xdr:rowOff>54077</xdr:rowOff>
    </xdr:from>
    <xdr:to>
      <xdr:col>15</xdr:col>
      <xdr:colOff>269875</xdr:colOff>
      <xdr:row>71</xdr:row>
      <xdr:rowOff>54077</xdr:rowOff>
    </xdr:to>
    <xdr:cxnSp macro="">
      <xdr:nvCxnSpPr>
        <xdr:cNvPr id="407" name="直線コネクタ 406"/>
        <xdr:cNvCxnSpPr/>
      </xdr:nvCxnSpPr>
      <xdr:spPr>
        <a:xfrm>
          <a:off x="10388600" y="12227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65658</xdr:rowOff>
    </xdr:from>
    <xdr:to>
      <xdr:col>15</xdr:col>
      <xdr:colOff>180975</xdr:colOff>
      <xdr:row>79</xdr:row>
      <xdr:rowOff>79961</xdr:rowOff>
    </xdr:to>
    <xdr:cxnSp macro="">
      <xdr:nvCxnSpPr>
        <xdr:cNvPr id="408" name="直線コネクタ 407"/>
        <xdr:cNvCxnSpPr/>
      </xdr:nvCxnSpPr>
      <xdr:spPr>
        <a:xfrm>
          <a:off x="9639300" y="13610208"/>
          <a:ext cx="838200" cy="1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4766</xdr:rowOff>
    </xdr:from>
    <xdr:ext cx="534377" cy="259045"/>
    <xdr:sp macro="" textlink="">
      <xdr:nvSpPr>
        <xdr:cNvPr id="409" name="普通建設事業費 （ うち新規整備　）平均値テキスト"/>
        <xdr:cNvSpPr txBox="1"/>
      </xdr:nvSpPr>
      <xdr:spPr>
        <a:xfrm>
          <a:off x="10528300" y="13377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153339</xdr:rowOff>
    </xdr:from>
    <xdr:to>
      <xdr:col>15</xdr:col>
      <xdr:colOff>231775</xdr:colOff>
      <xdr:row>79</xdr:row>
      <xdr:rowOff>83489</xdr:rowOff>
    </xdr:to>
    <xdr:sp macro="" textlink="">
      <xdr:nvSpPr>
        <xdr:cNvPr id="410" name="フローチャート : 判断 409"/>
        <xdr:cNvSpPr/>
      </xdr:nvSpPr>
      <xdr:spPr>
        <a:xfrm>
          <a:off x="10426700" y="135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99586</xdr:rowOff>
    </xdr:from>
    <xdr:to>
      <xdr:col>14</xdr:col>
      <xdr:colOff>79375</xdr:colOff>
      <xdr:row>79</xdr:row>
      <xdr:rowOff>29736</xdr:rowOff>
    </xdr:to>
    <xdr:sp macro="" textlink="">
      <xdr:nvSpPr>
        <xdr:cNvPr id="411" name="フローチャート : 判断 410"/>
        <xdr:cNvSpPr/>
      </xdr:nvSpPr>
      <xdr:spPr>
        <a:xfrm>
          <a:off x="9588500" y="1347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77</xdr:row>
      <xdr:rowOff>46263</xdr:rowOff>
    </xdr:from>
    <xdr:ext cx="599010" cy="259045"/>
    <xdr:sp macro="" textlink="">
      <xdr:nvSpPr>
        <xdr:cNvPr id="412" name="テキスト ボックス 411"/>
        <xdr:cNvSpPr txBox="1"/>
      </xdr:nvSpPr>
      <xdr:spPr>
        <a:xfrm>
          <a:off x="9339794" y="1324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79</xdr:row>
      <xdr:rowOff>29161</xdr:rowOff>
    </xdr:from>
    <xdr:to>
      <xdr:col>15</xdr:col>
      <xdr:colOff>231775</xdr:colOff>
      <xdr:row>79</xdr:row>
      <xdr:rowOff>130761</xdr:rowOff>
    </xdr:to>
    <xdr:sp macro="" textlink="">
      <xdr:nvSpPr>
        <xdr:cNvPr id="418" name="円/楕円 417"/>
        <xdr:cNvSpPr/>
      </xdr:nvSpPr>
      <xdr:spPr>
        <a:xfrm>
          <a:off x="10426700" y="1357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131767</xdr:rowOff>
    </xdr:from>
    <xdr:ext cx="534377" cy="259045"/>
    <xdr:sp macro="" textlink="">
      <xdr:nvSpPr>
        <xdr:cNvPr id="419" name="普通建設事業費 （ うち新規整備　）該当値テキスト"/>
        <xdr:cNvSpPr txBox="1"/>
      </xdr:nvSpPr>
      <xdr:spPr>
        <a:xfrm>
          <a:off x="10528300" y="1350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17,378</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14858</xdr:rowOff>
    </xdr:from>
    <xdr:to>
      <xdr:col>14</xdr:col>
      <xdr:colOff>79375</xdr:colOff>
      <xdr:row>79</xdr:row>
      <xdr:rowOff>116458</xdr:rowOff>
    </xdr:to>
    <xdr:sp macro="" textlink="">
      <xdr:nvSpPr>
        <xdr:cNvPr id="420" name="円/楕円 419"/>
        <xdr:cNvSpPr/>
      </xdr:nvSpPr>
      <xdr:spPr>
        <a:xfrm>
          <a:off x="9588500" y="1355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107585</xdr:rowOff>
    </xdr:from>
    <xdr:ext cx="534377" cy="259045"/>
    <xdr:sp macro="" textlink="">
      <xdr:nvSpPr>
        <xdr:cNvPr id="421" name="テキスト ボックス 420"/>
        <xdr:cNvSpPr txBox="1"/>
      </xdr:nvSpPr>
      <xdr:spPr>
        <a:xfrm>
          <a:off x="9372111" y="1365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30,517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26,801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2" name="直線コネクタ 43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3" name="テキスト ボックス 43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4" name="直線コネクタ 43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5" name="テキスト ボックス 43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6" name="直線コネクタ 43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7" name="テキスト ボックス 43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8" name="直線コネクタ 43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9" name="テキスト ボックス 43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0" name="直線コネクタ 43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1" name="テキスト ボックス 44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99208</xdr:rowOff>
    </xdr:from>
    <xdr:to>
      <xdr:col>15</xdr:col>
      <xdr:colOff>180340</xdr:colOff>
      <xdr:row>99</xdr:row>
      <xdr:rowOff>44450</xdr:rowOff>
    </xdr:to>
    <xdr:cxnSp macro="">
      <xdr:nvCxnSpPr>
        <xdr:cNvPr id="445" name="直線コネクタ 444"/>
        <xdr:cNvCxnSpPr/>
      </xdr:nvCxnSpPr>
      <xdr:spPr>
        <a:xfrm flipV="1">
          <a:off x="10475595" y="15529708"/>
          <a:ext cx="1270" cy="1488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6"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7" name="直線コネクタ 446"/>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45885</xdr:rowOff>
    </xdr:from>
    <xdr:ext cx="599010" cy="259045"/>
    <xdr:sp macro="" textlink="">
      <xdr:nvSpPr>
        <xdr:cNvPr id="448" name="普通建設事業費 （ うち更新整備　）最大値テキスト"/>
        <xdr:cNvSpPr txBox="1"/>
      </xdr:nvSpPr>
      <xdr:spPr>
        <a:xfrm>
          <a:off x="10528300" y="1530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195,314</a:t>
          </a:r>
          <a:endParaRPr kumimoji="1" lang="ja-JP" altLang="en-US" sz="1000" b="1">
            <a:latin typeface="ＭＳ Ｐゴシック"/>
          </a:endParaRPr>
        </a:p>
      </xdr:txBody>
    </xdr:sp>
    <xdr:clientData/>
  </xdr:oneCellAnchor>
  <xdr:twoCellAnchor>
    <xdr:from>
      <xdr:col>15</xdr:col>
      <xdr:colOff>92075</xdr:colOff>
      <xdr:row>90</xdr:row>
      <xdr:rowOff>99208</xdr:rowOff>
    </xdr:from>
    <xdr:to>
      <xdr:col>15</xdr:col>
      <xdr:colOff>269875</xdr:colOff>
      <xdr:row>90</xdr:row>
      <xdr:rowOff>99208</xdr:rowOff>
    </xdr:to>
    <xdr:cxnSp macro="">
      <xdr:nvCxnSpPr>
        <xdr:cNvPr id="449" name="直線コネクタ 448"/>
        <xdr:cNvCxnSpPr/>
      </xdr:nvCxnSpPr>
      <xdr:spPr>
        <a:xfrm>
          <a:off x="10388600" y="1552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43559</xdr:rowOff>
    </xdr:from>
    <xdr:to>
      <xdr:col>15</xdr:col>
      <xdr:colOff>180975</xdr:colOff>
      <xdr:row>99</xdr:row>
      <xdr:rowOff>44351</xdr:rowOff>
    </xdr:to>
    <xdr:cxnSp macro="">
      <xdr:nvCxnSpPr>
        <xdr:cNvPr id="450" name="直線コネクタ 449"/>
        <xdr:cNvCxnSpPr/>
      </xdr:nvCxnSpPr>
      <xdr:spPr>
        <a:xfrm flipV="1">
          <a:off x="9639300" y="17017109"/>
          <a:ext cx="838200" cy="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112174</xdr:rowOff>
    </xdr:from>
    <xdr:ext cx="534377" cy="259045"/>
    <xdr:sp macro="" textlink="">
      <xdr:nvSpPr>
        <xdr:cNvPr id="451" name="普通建設事業費 （ うち更新整備　）平均値テキスト"/>
        <xdr:cNvSpPr txBox="1"/>
      </xdr:nvSpPr>
      <xdr:spPr>
        <a:xfrm>
          <a:off x="10528300" y="1657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89297</xdr:rowOff>
    </xdr:from>
    <xdr:to>
      <xdr:col>15</xdr:col>
      <xdr:colOff>231775</xdr:colOff>
      <xdr:row>98</xdr:row>
      <xdr:rowOff>19447</xdr:rowOff>
    </xdr:to>
    <xdr:sp macro="" textlink="">
      <xdr:nvSpPr>
        <xdr:cNvPr id="452" name="フローチャート : 判断 451"/>
        <xdr:cNvSpPr/>
      </xdr:nvSpPr>
      <xdr:spPr>
        <a:xfrm>
          <a:off x="10426700" y="1671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125369</xdr:rowOff>
    </xdr:from>
    <xdr:to>
      <xdr:col>14</xdr:col>
      <xdr:colOff>79375</xdr:colOff>
      <xdr:row>98</xdr:row>
      <xdr:rowOff>55519</xdr:rowOff>
    </xdr:to>
    <xdr:sp macro="" textlink="">
      <xdr:nvSpPr>
        <xdr:cNvPr id="453" name="フローチャート : 判断 452"/>
        <xdr:cNvSpPr/>
      </xdr:nvSpPr>
      <xdr:spPr>
        <a:xfrm>
          <a:off x="9588500" y="1675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72046</xdr:rowOff>
    </xdr:from>
    <xdr:ext cx="534377" cy="259045"/>
    <xdr:sp macro="" textlink="">
      <xdr:nvSpPr>
        <xdr:cNvPr id="454" name="テキスト ボックス 453"/>
        <xdr:cNvSpPr txBox="1"/>
      </xdr:nvSpPr>
      <xdr:spPr>
        <a:xfrm>
          <a:off x="9372111" y="1653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164209</xdr:rowOff>
    </xdr:from>
    <xdr:to>
      <xdr:col>15</xdr:col>
      <xdr:colOff>231775</xdr:colOff>
      <xdr:row>99</xdr:row>
      <xdr:rowOff>94359</xdr:rowOff>
    </xdr:to>
    <xdr:sp macro="" textlink="">
      <xdr:nvSpPr>
        <xdr:cNvPr id="460" name="円/楕円 459"/>
        <xdr:cNvSpPr/>
      </xdr:nvSpPr>
      <xdr:spPr>
        <a:xfrm>
          <a:off x="10426700" y="1696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79136</xdr:rowOff>
    </xdr:from>
    <xdr:ext cx="378565" cy="259045"/>
    <xdr:sp macro="" textlink="">
      <xdr:nvSpPr>
        <xdr:cNvPr id="461" name="普通建設事業費 （ うち更新整備　）該当値テキスト"/>
        <xdr:cNvSpPr txBox="1"/>
      </xdr:nvSpPr>
      <xdr:spPr>
        <a:xfrm>
          <a:off x="10528300" y="16881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165001</xdr:rowOff>
    </xdr:from>
    <xdr:to>
      <xdr:col>14</xdr:col>
      <xdr:colOff>79375</xdr:colOff>
      <xdr:row>99</xdr:row>
      <xdr:rowOff>95151</xdr:rowOff>
    </xdr:to>
    <xdr:sp macro="" textlink="">
      <xdr:nvSpPr>
        <xdr:cNvPr id="462" name="円/楕円 461"/>
        <xdr:cNvSpPr/>
      </xdr:nvSpPr>
      <xdr:spPr>
        <a:xfrm>
          <a:off x="9588500" y="1696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99</xdr:row>
      <xdr:rowOff>86278</xdr:rowOff>
    </xdr:from>
    <xdr:ext cx="313932" cy="259045"/>
    <xdr:sp macro="" textlink="">
      <xdr:nvSpPr>
        <xdr:cNvPr id="463" name="テキスト ボックス 462"/>
        <xdr:cNvSpPr txBox="1"/>
      </xdr:nvSpPr>
      <xdr:spPr>
        <a:xfrm>
          <a:off x="9482333" y="170598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4" name="直線コネクタ 47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5" name="テキスト ボックス 47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6" name="直線コネクタ 47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7" name="テキスト ボックス 47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8" name="直線コネクタ 47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9" name="テキスト ボックス 47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0" name="直線コネクタ 47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1" name="テキスト ボックス 48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2" name="直線コネクタ 48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3" name="テキスト ボックス 48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137738</xdr:rowOff>
    </xdr:from>
    <xdr:to>
      <xdr:col>23</xdr:col>
      <xdr:colOff>516889</xdr:colOff>
      <xdr:row>38</xdr:row>
      <xdr:rowOff>139700</xdr:rowOff>
    </xdr:to>
    <xdr:cxnSp macro="">
      <xdr:nvCxnSpPr>
        <xdr:cNvPr id="485" name="直線コネクタ 484"/>
        <xdr:cNvCxnSpPr/>
      </xdr:nvCxnSpPr>
      <xdr:spPr>
        <a:xfrm flipV="1">
          <a:off x="16317595" y="5281238"/>
          <a:ext cx="1269" cy="1373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159959</xdr:rowOff>
    </xdr:from>
    <xdr:ext cx="249299" cy="259045"/>
    <xdr:sp macro="" textlink="">
      <xdr:nvSpPr>
        <xdr:cNvPr id="486" name="災害復旧事業費最小値テキスト"/>
        <xdr:cNvSpPr txBox="1"/>
      </xdr:nvSpPr>
      <xdr:spPr>
        <a:xfrm>
          <a:off x="16370300" y="6675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7" name="直線コネクタ 48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84415</xdr:rowOff>
    </xdr:from>
    <xdr:ext cx="599010" cy="259045"/>
    <xdr:sp macro="" textlink="">
      <xdr:nvSpPr>
        <xdr:cNvPr id="488" name="災害復旧事業費最大値テキスト"/>
        <xdr:cNvSpPr txBox="1"/>
      </xdr:nvSpPr>
      <xdr:spPr>
        <a:xfrm>
          <a:off x="16370300" y="505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30</xdr:row>
      <xdr:rowOff>137738</xdr:rowOff>
    </xdr:from>
    <xdr:to>
      <xdr:col>23</xdr:col>
      <xdr:colOff>606425</xdr:colOff>
      <xdr:row>30</xdr:row>
      <xdr:rowOff>137738</xdr:rowOff>
    </xdr:to>
    <xdr:cxnSp macro="">
      <xdr:nvCxnSpPr>
        <xdr:cNvPr id="489" name="直線コネクタ 488"/>
        <xdr:cNvCxnSpPr/>
      </xdr:nvCxnSpPr>
      <xdr:spPr>
        <a:xfrm>
          <a:off x="16230600" y="528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130940</xdr:rowOff>
    </xdr:from>
    <xdr:to>
      <xdr:col>23</xdr:col>
      <xdr:colOff>517525</xdr:colOff>
      <xdr:row>38</xdr:row>
      <xdr:rowOff>135215</xdr:rowOff>
    </xdr:to>
    <xdr:cxnSp macro="">
      <xdr:nvCxnSpPr>
        <xdr:cNvPr id="490" name="直線コネクタ 489"/>
        <xdr:cNvCxnSpPr/>
      </xdr:nvCxnSpPr>
      <xdr:spPr>
        <a:xfrm>
          <a:off x="15481300" y="6646040"/>
          <a:ext cx="838200" cy="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77409</xdr:rowOff>
    </xdr:from>
    <xdr:ext cx="469744" cy="259045"/>
    <xdr:sp macro="" textlink="">
      <xdr:nvSpPr>
        <xdr:cNvPr id="491" name="災害復旧事業費平均値テキスト"/>
        <xdr:cNvSpPr txBox="1"/>
      </xdr:nvSpPr>
      <xdr:spPr>
        <a:xfrm>
          <a:off x="16370300" y="6421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54532</xdr:rowOff>
    </xdr:from>
    <xdr:to>
      <xdr:col>23</xdr:col>
      <xdr:colOff>568325</xdr:colOff>
      <xdr:row>38</xdr:row>
      <xdr:rowOff>156132</xdr:rowOff>
    </xdr:to>
    <xdr:sp macro="" textlink="">
      <xdr:nvSpPr>
        <xdr:cNvPr id="492" name="フローチャート : 判断 491"/>
        <xdr:cNvSpPr/>
      </xdr:nvSpPr>
      <xdr:spPr>
        <a:xfrm>
          <a:off x="16268700" y="6569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129514</xdr:rowOff>
    </xdr:from>
    <xdr:to>
      <xdr:col>22</xdr:col>
      <xdr:colOff>365125</xdr:colOff>
      <xdr:row>38</xdr:row>
      <xdr:rowOff>130940</xdr:rowOff>
    </xdr:to>
    <xdr:cxnSp macro="">
      <xdr:nvCxnSpPr>
        <xdr:cNvPr id="493" name="直線コネクタ 492"/>
        <xdr:cNvCxnSpPr/>
      </xdr:nvCxnSpPr>
      <xdr:spPr>
        <a:xfrm>
          <a:off x="14592300" y="6644614"/>
          <a:ext cx="889000" cy="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16155</xdr:rowOff>
    </xdr:from>
    <xdr:to>
      <xdr:col>22</xdr:col>
      <xdr:colOff>415925</xdr:colOff>
      <xdr:row>38</xdr:row>
      <xdr:rowOff>117755</xdr:rowOff>
    </xdr:to>
    <xdr:sp macro="" textlink="">
      <xdr:nvSpPr>
        <xdr:cNvPr id="494" name="フローチャート : 判断 493"/>
        <xdr:cNvSpPr/>
      </xdr:nvSpPr>
      <xdr:spPr>
        <a:xfrm>
          <a:off x="15430500" y="65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134282</xdr:rowOff>
    </xdr:from>
    <xdr:ext cx="534377" cy="259045"/>
    <xdr:sp macro="" textlink="">
      <xdr:nvSpPr>
        <xdr:cNvPr id="495" name="テキスト ボックス 494"/>
        <xdr:cNvSpPr txBox="1"/>
      </xdr:nvSpPr>
      <xdr:spPr>
        <a:xfrm>
          <a:off x="15214111" y="630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125819</xdr:rowOff>
    </xdr:from>
    <xdr:to>
      <xdr:col>21</xdr:col>
      <xdr:colOff>161925</xdr:colOff>
      <xdr:row>38</xdr:row>
      <xdr:rowOff>129514</xdr:rowOff>
    </xdr:to>
    <xdr:cxnSp macro="">
      <xdr:nvCxnSpPr>
        <xdr:cNvPr id="496" name="直線コネクタ 495"/>
        <xdr:cNvCxnSpPr/>
      </xdr:nvCxnSpPr>
      <xdr:spPr>
        <a:xfrm>
          <a:off x="13703300" y="6640919"/>
          <a:ext cx="889000" cy="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9256</xdr:rowOff>
    </xdr:from>
    <xdr:to>
      <xdr:col>21</xdr:col>
      <xdr:colOff>212725</xdr:colOff>
      <xdr:row>38</xdr:row>
      <xdr:rowOff>110856</xdr:rowOff>
    </xdr:to>
    <xdr:sp macro="" textlink="">
      <xdr:nvSpPr>
        <xdr:cNvPr id="497" name="フローチャート : 判断 496"/>
        <xdr:cNvSpPr/>
      </xdr:nvSpPr>
      <xdr:spPr>
        <a:xfrm>
          <a:off x="14541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127383</xdr:rowOff>
    </xdr:from>
    <xdr:ext cx="534377" cy="259045"/>
    <xdr:sp macro="" textlink="">
      <xdr:nvSpPr>
        <xdr:cNvPr id="498" name="テキスト ボックス 497"/>
        <xdr:cNvSpPr txBox="1"/>
      </xdr:nvSpPr>
      <xdr:spPr>
        <a:xfrm>
          <a:off x="14325111" y="629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125819</xdr:rowOff>
    </xdr:from>
    <xdr:to>
      <xdr:col>19</xdr:col>
      <xdr:colOff>644525</xdr:colOff>
      <xdr:row>38</xdr:row>
      <xdr:rowOff>133382</xdr:rowOff>
    </xdr:to>
    <xdr:cxnSp macro="">
      <xdr:nvCxnSpPr>
        <xdr:cNvPr id="499" name="直線コネクタ 498"/>
        <xdr:cNvCxnSpPr/>
      </xdr:nvCxnSpPr>
      <xdr:spPr>
        <a:xfrm flipV="1">
          <a:off x="12814300" y="6640919"/>
          <a:ext cx="889000" cy="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25719</xdr:rowOff>
    </xdr:from>
    <xdr:to>
      <xdr:col>20</xdr:col>
      <xdr:colOff>9525</xdr:colOff>
      <xdr:row>38</xdr:row>
      <xdr:rowOff>127319</xdr:rowOff>
    </xdr:to>
    <xdr:sp macro="" textlink="">
      <xdr:nvSpPr>
        <xdr:cNvPr id="500" name="フローチャート : 判断 499"/>
        <xdr:cNvSpPr/>
      </xdr:nvSpPr>
      <xdr:spPr>
        <a:xfrm>
          <a:off x="13652500" y="654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143846</xdr:rowOff>
    </xdr:from>
    <xdr:ext cx="534377" cy="259045"/>
    <xdr:sp macro="" textlink="">
      <xdr:nvSpPr>
        <xdr:cNvPr id="501" name="テキスト ボックス 500"/>
        <xdr:cNvSpPr txBox="1"/>
      </xdr:nvSpPr>
      <xdr:spPr>
        <a:xfrm>
          <a:off x="13436111" y="631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150288</xdr:rowOff>
    </xdr:from>
    <xdr:to>
      <xdr:col>18</xdr:col>
      <xdr:colOff>492125</xdr:colOff>
      <xdr:row>38</xdr:row>
      <xdr:rowOff>80439</xdr:rowOff>
    </xdr:to>
    <xdr:sp macro="" textlink="">
      <xdr:nvSpPr>
        <xdr:cNvPr id="502" name="フローチャート : 判断 501"/>
        <xdr:cNvSpPr/>
      </xdr:nvSpPr>
      <xdr:spPr>
        <a:xfrm>
          <a:off x="12763500" y="6493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96965</xdr:rowOff>
    </xdr:from>
    <xdr:ext cx="534377" cy="259045"/>
    <xdr:sp macro="" textlink="">
      <xdr:nvSpPr>
        <xdr:cNvPr id="503" name="テキスト ボックス 502"/>
        <xdr:cNvSpPr txBox="1"/>
      </xdr:nvSpPr>
      <xdr:spPr>
        <a:xfrm>
          <a:off x="12547111" y="626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4" name="テキスト ボックス 50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5" name="テキスト ボックス 50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6" name="テキスト ボックス 50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7" name="テキスト ボックス 50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8" name="テキスト ボックス 50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84415</xdr:rowOff>
    </xdr:from>
    <xdr:to>
      <xdr:col>23</xdr:col>
      <xdr:colOff>568325</xdr:colOff>
      <xdr:row>39</xdr:row>
      <xdr:rowOff>14565</xdr:rowOff>
    </xdr:to>
    <xdr:sp macro="" textlink="">
      <xdr:nvSpPr>
        <xdr:cNvPr id="509" name="円/楕円 508"/>
        <xdr:cNvSpPr/>
      </xdr:nvSpPr>
      <xdr:spPr>
        <a:xfrm>
          <a:off x="16268700" y="659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32959</xdr:rowOff>
    </xdr:from>
    <xdr:ext cx="378565" cy="259045"/>
    <xdr:sp macro="" textlink="">
      <xdr:nvSpPr>
        <xdr:cNvPr id="510" name="災害復旧事業費該当値テキスト"/>
        <xdr:cNvSpPr txBox="1"/>
      </xdr:nvSpPr>
      <xdr:spPr>
        <a:xfrm>
          <a:off x="16370300" y="6548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80140</xdr:rowOff>
    </xdr:from>
    <xdr:to>
      <xdr:col>22</xdr:col>
      <xdr:colOff>415925</xdr:colOff>
      <xdr:row>39</xdr:row>
      <xdr:rowOff>10290</xdr:rowOff>
    </xdr:to>
    <xdr:sp macro="" textlink="">
      <xdr:nvSpPr>
        <xdr:cNvPr id="511" name="円/楕円 510"/>
        <xdr:cNvSpPr/>
      </xdr:nvSpPr>
      <xdr:spPr>
        <a:xfrm>
          <a:off x="15430500" y="659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1417</xdr:rowOff>
    </xdr:from>
    <xdr:ext cx="469744" cy="259045"/>
    <xdr:sp macro="" textlink="">
      <xdr:nvSpPr>
        <xdr:cNvPr id="512" name="テキスト ボックス 511"/>
        <xdr:cNvSpPr txBox="1"/>
      </xdr:nvSpPr>
      <xdr:spPr>
        <a:xfrm>
          <a:off x="15246427" y="668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78714</xdr:rowOff>
    </xdr:from>
    <xdr:to>
      <xdr:col>21</xdr:col>
      <xdr:colOff>212725</xdr:colOff>
      <xdr:row>39</xdr:row>
      <xdr:rowOff>8864</xdr:rowOff>
    </xdr:to>
    <xdr:sp macro="" textlink="">
      <xdr:nvSpPr>
        <xdr:cNvPr id="513" name="円/楕円 512"/>
        <xdr:cNvSpPr/>
      </xdr:nvSpPr>
      <xdr:spPr>
        <a:xfrm>
          <a:off x="14541500" y="659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171441</xdr:rowOff>
    </xdr:from>
    <xdr:ext cx="469744" cy="259045"/>
    <xdr:sp macro="" textlink="">
      <xdr:nvSpPr>
        <xdr:cNvPr id="514" name="テキスト ボックス 513"/>
        <xdr:cNvSpPr txBox="1"/>
      </xdr:nvSpPr>
      <xdr:spPr>
        <a:xfrm>
          <a:off x="14357427" y="6686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75019</xdr:rowOff>
    </xdr:from>
    <xdr:to>
      <xdr:col>20</xdr:col>
      <xdr:colOff>9525</xdr:colOff>
      <xdr:row>39</xdr:row>
      <xdr:rowOff>5169</xdr:rowOff>
    </xdr:to>
    <xdr:sp macro="" textlink="">
      <xdr:nvSpPr>
        <xdr:cNvPr id="515" name="円/楕円 514"/>
        <xdr:cNvSpPr/>
      </xdr:nvSpPr>
      <xdr:spPr>
        <a:xfrm>
          <a:off x="13652500" y="659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167746</xdr:rowOff>
    </xdr:from>
    <xdr:ext cx="469744" cy="259045"/>
    <xdr:sp macro="" textlink="">
      <xdr:nvSpPr>
        <xdr:cNvPr id="516" name="テキスト ボックス 515"/>
        <xdr:cNvSpPr txBox="1"/>
      </xdr:nvSpPr>
      <xdr:spPr>
        <a:xfrm>
          <a:off x="13468427" y="6682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82582</xdr:rowOff>
    </xdr:from>
    <xdr:to>
      <xdr:col>18</xdr:col>
      <xdr:colOff>492125</xdr:colOff>
      <xdr:row>39</xdr:row>
      <xdr:rowOff>12732</xdr:rowOff>
    </xdr:to>
    <xdr:sp macro="" textlink="">
      <xdr:nvSpPr>
        <xdr:cNvPr id="517" name="円/楕円 516"/>
        <xdr:cNvSpPr/>
      </xdr:nvSpPr>
      <xdr:spPr>
        <a:xfrm>
          <a:off x="12763500" y="659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3859</xdr:rowOff>
    </xdr:from>
    <xdr:ext cx="469744" cy="259045"/>
    <xdr:sp macro="" textlink="">
      <xdr:nvSpPr>
        <xdr:cNvPr id="518" name="テキスト ボックス 517"/>
        <xdr:cNvSpPr txBox="1"/>
      </xdr:nvSpPr>
      <xdr:spPr>
        <a:xfrm>
          <a:off x="12579427" y="6690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9" name="正方形/長方形 51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0" name="正方形/長方形 51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1" name="正方形/長方形 52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2" name="正方形/長方形 52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3" name="正方形/長方形 52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4" name="正方形/長方形 52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5" name="正方形/長方形 52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6" name="正方形/長方形 52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7" name="テキスト ボックス 52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8" name="直線コネクタ 52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9" name="直線コネクタ 52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0" name="テキスト ボックス 52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2" name="テキスト ボックス 53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4" name="直線コネクタ 53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6" name="直線コネクタ 53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9" name="直線コネクタ 53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1" name="フローチャート : 判断 54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2" name="直線コネクタ 54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3" name="フローチャート : 判断 54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4" name="テキスト ボックス 54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5" name="直線コネクタ 54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6" name="フローチャート : 判断 54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7" name="テキスト ボックス 54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8" name="直線コネクタ 54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9" name="フローチャート : 判断 54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0" name="テキスト ボックス 54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1" name="フローチャート : 判断 55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2" name="テキスト ボックス 55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8" name="円/楕円 55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0" name="円/楕円 55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1" name="テキスト ボックス 56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2" name="円/楕円 56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3" name="テキスト ボックス 56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4" name="円/楕円 56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5" name="テキスト ボックス 56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円/楕円 56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7" name="テキスト ボックス 56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49,813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6" name="テキスト ボックス 57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8" name="直線コネクタ 57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79" name="テキスト ボックス 57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0" name="直線コネクタ 57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1" name="テキスト ボックス 58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2" name="直線コネクタ 58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3" name="テキスト ボックス 58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4" name="直線コネクタ 58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5" name="テキスト ボックス 58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6" name="直線コネクタ 58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7" name="テキスト ボックス 58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126807</xdr:rowOff>
    </xdr:from>
    <xdr:to>
      <xdr:col>23</xdr:col>
      <xdr:colOff>516889</xdr:colOff>
      <xdr:row>78</xdr:row>
      <xdr:rowOff>126454</xdr:rowOff>
    </xdr:to>
    <xdr:cxnSp macro="">
      <xdr:nvCxnSpPr>
        <xdr:cNvPr id="589" name="直線コネクタ 588"/>
        <xdr:cNvCxnSpPr/>
      </xdr:nvCxnSpPr>
      <xdr:spPr>
        <a:xfrm flipV="1">
          <a:off x="16317595" y="12299757"/>
          <a:ext cx="1269" cy="1199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130281</xdr:rowOff>
    </xdr:from>
    <xdr:ext cx="469744" cy="259045"/>
    <xdr:sp macro="" textlink="">
      <xdr:nvSpPr>
        <xdr:cNvPr id="590" name="公債費最小値テキスト"/>
        <xdr:cNvSpPr txBox="1"/>
      </xdr:nvSpPr>
      <xdr:spPr>
        <a:xfrm>
          <a:off x="16370300" y="1350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78</xdr:row>
      <xdr:rowOff>126454</xdr:rowOff>
    </xdr:from>
    <xdr:to>
      <xdr:col>23</xdr:col>
      <xdr:colOff>606425</xdr:colOff>
      <xdr:row>78</xdr:row>
      <xdr:rowOff>126454</xdr:rowOff>
    </xdr:to>
    <xdr:cxnSp macro="">
      <xdr:nvCxnSpPr>
        <xdr:cNvPr id="591" name="直線コネクタ 590"/>
        <xdr:cNvCxnSpPr/>
      </xdr:nvCxnSpPr>
      <xdr:spPr>
        <a:xfrm>
          <a:off x="16230600" y="1349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73484</xdr:rowOff>
    </xdr:from>
    <xdr:ext cx="599010" cy="259045"/>
    <xdr:sp macro="" textlink="">
      <xdr:nvSpPr>
        <xdr:cNvPr id="592" name="公債費最大値テキスト"/>
        <xdr:cNvSpPr txBox="1"/>
      </xdr:nvSpPr>
      <xdr:spPr>
        <a:xfrm>
          <a:off x="16370300" y="12074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71</xdr:row>
      <xdr:rowOff>126807</xdr:rowOff>
    </xdr:from>
    <xdr:to>
      <xdr:col>23</xdr:col>
      <xdr:colOff>606425</xdr:colOff>
      <xdr:row>71</xdr:row>
      <xdr:rowOff>126807</xdr:rowOff>
    </xdr:to>
    <xdr:cxnSp macro="">
      <xdr:nvCxnSpPr>
        <xdr:cNvPr id="593" name="直線コネクタ 592"/>
        <xdr:cNvCxnSpPr/>
      </xdr:nvCxnSpPr>
      <xdr:spPr>
        <a:xfrm>
          <a:off x="16230600" y="1229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34576</xdr:rowOff>
    </xdr:from>
    <xdr:to>
      <xdr:col>23</xdr:col>
      <xdr:colOff>517525</xdr:colOff>
      <xdr:row>77</xdr:row>
      <xdr:rowOff>38238</xdr:rowOff>
    </xdr:to>
    <xdr:cxnSp macro="">
      <xdr:nvCxnSpPr>
        <xdr:cNvPr id="594" name="直線コネクタ 593"/>
        <xdr:cNvCxnSpPr/>
      </xdr:nvCxnSpPr>
      <xdr:spPr>
        <a:xfrm>
          <a:off x="15481300" y="13236226"/>
          <a:ext cx="838200" cy="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151201</xdr:rowOff>
    </xdr:from>
    <xdr:ext cx="534377" cy="259045"/>
    <xdr:sp macro="" textlink="">
      <xdr:nvSpPr>
        <xdr:cNvPr id="595" name="公債費平均値テキスト"/>
        <xdr:cNvSpPr txBox="1"/>
      </xdr:nvSpPr>
      <xdr:spPr>
        <a:xfrm>
          <a:off x="16370300" y="13181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1324</xdr:rowOff>
    </xdr:from>
    <xdr:to>
      <xdr:col>23</xdr:col>
      <xdr:colOff>568325</xdr:colOff>
      <xdr:row>77</xdr:row>
      <xdr:rowOff>102924</xdr:rowOff>
    </xdr:to>
    <xdr:sp macro="" textlink="">
      <xdr:nvSpPr>
        <xdr:cNvPr id="596" name="フローチャート : 判断 595"/>
        <xdr:cNvSpPr/>
      </xdr:nvSpPr>
      <xdr:spPr>
        <a:xfrm>
          <a:off x="16268700" y="1320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32350</xdr:rowOff>
    </xdr:from>
    <xdr:to>
      <xdr:col>22</xdr:col>
      <xdr:colOff>365125</xdr:colOff>
      <xdr:row>77</xdr:row>
      <xdr:rowOff>34576</xdr:rowOff>
    </xdr:to>
    <xdr:cxnSp macro="">
      <xdr:nvCxnSpPr>
        <xdr:cNvPr id="597" name="直線コネクタ 596"/>
        <xdr:cNvCxnSpPr/>
      </xdr:nvCxnSpPr>
      <xdr:spPr>
        <a:xfrm>
          <a:off x="14592300" y="13234000"/>
          <a:ext cx="889000" cy="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57508</xdr:rowOff>
    </xdr:from>
    <xdr:to>
      <xdr:col>22</xdr:col>
      <xdr:colOff>415925</xdr:colOff>
      <xdr:row>77</xdr:row>
      <xdr:rowOff>159108</xdr:rowOff>
    </xdr:to>
    <xdr:sp macro="" textlink="">
      <xdr:nvSpPr>
        <xdr:cNvPr id="598" name="フローチャート : 判断 597"/>
        <xdr:cNvSpPr/>
      </xdr:nvSpPr>
      <xdr:spPr>
        <a:xfrm>
          <a:off x="15430500" y="1325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150235</xdr:rowOff>
    </xdr:from>
    <xdr:ext cx="534377" cy="259045"/>
    <xdr:sp macro="" textlink="">
      <xdr:nvSpPr>
        <xdr:cNvPr id="599" name="テキスト ボックス 598"/>
        <xdr:cNvSpPr txBox="1"/>
      </xdr:nvSpPr>
      <xdr:spPr>
        <a:xfrm>
          <a:off x="15214111" y="1335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31769</xdr:rowOff>
    </xdr:from>
    <xdr:to>
      <xdr:col>21</xdr:col>
      <xdr:colOff>161925</xdr:colOff>
      <xdr:row>77</xdr:row>
      <xdr:rowOff>32350</xdr:rowOff>
    </xdr:to>
    <xdr:cxnSp macro="">
      <xdr:nvCxnSpPr>
        <xdr:cNvPr id="600" name="直線コネクタ 599"/>
        <xdr:cNvCxnSpPr/>
      </xdr:nvCxnSpPr>
      <xdr:spPr>
        <a:xfrm>
          <a:off x="13703300" y="13233419"/>
          <a:ext cx="889000" cy="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46436</xdr:rowOff>
    </xdr:from>
    <xdr:to>
      <xdr:col>21</xdr:col>
      <xdr:colOff>212725</xdr:colOff>
      <xdr:row>77</xdr:row>
      <xdr:rowOff>148036</xdr:rowOff>
    </xdr:to>
    <xdr:sp macro="" textlink="">
      <xdr:nvSpPr>
        <xdr:cNvPr id="601" name="フローチャート : 判断 600"/>
        <xdr:cNvSpPr/>
      </xdr:nvSpPr>
      <xdr:spPr>
        <a:xfrm>
          <a:off x="14541500" y="13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139163</xdr:rowOff>
    </xdr:from>
    <xdr:ext cx="534377" cy="259045"/>
    <xdr:sp macro="" textlink="">
      <xdr:nvSpPr>
        <xdr:cNvPr id="602" name="テキスト ボックス 601"/>
        <xdr:cNvSpPr txBox="1"/>
      </xdr:nvSpPr>
      <xdr:spPr>
        <a:xfrm>
          <a:off x="14325111" y="1334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31769</xdr:rowOff>
    </xdr:from>
    <xdr:to>
      <xdr:col>19</xdr:col>
      <xdr:colOff>644525</xdr:colOff>
      <xdr:row>77</xdr:row>
      <xdr:rowOff>39263</xdr:rowOff>
    </xdr:to>
    <xdr:cxnSp macro="">
      <xdr:nvCxnSpPr>
        <xdr:cNvPr id="603" name="直線コネクタ 602"/>
        <xdr:cNvCxnSpPr/>
      </xdr:nvCxnSpPr>
      <xdr:spPr>
        <a:xfrm flipV="1">
          <a:off x="12814300" y="13233419"/>
          <a:ext cx="889000" cy="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41053</xdr:rowOff>
    </xdr:from>
    <xdr:to>
      <xdr:col>20</xdr:col>
      <xdr:colOff>9525</xdr:colOff>
      <xdr:row>77</xdr:row>
      <xdr:rowOff>142653</xdr:rowOff>
    </xdr:to>
    <xdr:sp macro="" textlink="">
      <xdr:nvSpPr>
        <xdr:cNvPr id="604" name="フローチャート : 判断 603"/>
        <xdr:cNvSpPr/>
      </xdr:nvSpPr>
      <xdr:spPr>
        <a:xfrm>
          <a:off x="13652500" y="1324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133780</xdr:rowOff>
    </xdr:from>
    <xdr:ext cx="534377" cy="259045"/>
    <xdr:sp macro="" textlink="">
      <xdr:nvSpPr>
        <xdr:cNvPr id="605" name="テキスト ボックス 604"/>
        <xdr:cNvSpPr txBox="1"/>
      </xdr:nvSpPr>
      <xdr:spPr>
        <a:xfrm>
          <a:off x="13436111" y="1333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53187</xdr:rowOff>
    </xdr:from>
    <xdr:to>
      <xdr:col>18</xdr:col>
      <xdr:colOff>492125</xdr:colOff>
      <xdr:row>77</xdr:row>
      <xdr:rowOff>154787</xdr:rowOff>
    </xdr:to>
    <xdr:sp macro="" textlink="">
      <xdr:nvSpPr>
        <xdr:cNvPr id="606" name="フローチャート : 判断 605"/>
        <xdr:cNvSpPr/>
      </xdr:nvSpPr>
      <xdr:spPr>
        <a:xfrm>
          <a:off x="12763500" y="13254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145914</xdr:rowOff>
    </xdr:from>
    <xdr:ext cx="534377" cy="259045"/>
    <xdr:sp macro="" textlink="">
      <xdr:nvSpPr>
        <xdr:cNvPr id="607" name="テキスト ボックス 606"/>
        <xdr:cNvSpPr txBox="1"/>
      </xdr:nvSpPr>
      <xdr:spPr>
        <a:xfrm>
          <a:off x="12547111" y="1334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8" name="テキスト ボックス 60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9" name="テキスト ボックス 60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0" name="テキスト ボックス 60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1" name="テキスト ボックス 61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2" name="テキスト ボックス 61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158888</xdr:rowOff>
    </xdr:from>
    <xdr:to>
      <xdr:col>23</xdr:col>
      <xdr:colOff>568325</xdr:colOff>
      <xdr:row>77</xdr:row>
      <xdr:rowOff>89038</xdr:rowOff>
    </xdr:to>
    <xdr:sp macro="" textlink="">
      <xdr:nvSpPr>
        <xdr:cNvPr id="613" name="円/楕円 612"/>
        <xdr:cNvSpPr/>
      </xdr:nvSpPr>
      <xdr:spPr>
        <a:xfrm>
          <a:off x="16268700" y="1318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10315</xdr:rowOff>
    </xdr:from>
    <xdr:ext cx="534377" cy="259045"/>
    <xdr:sp macro="" textlink="">
      <xdr:nvSpPr>
        <xdr:cNvPr id="614" name="公債費該当値テキスト"/>
        <xdr:cNvSpPr txBox="1"/>
      </xdr:nvSpPr>
      <xdr:spPr>
        <a:xfrm>
          <a:off x="16370300" y="1304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59,692</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155226</xdr:rowOff>
    </xdr:from>
    <xdr:to>
      <xdr:col>22</xdr:col>
      <xdr:colOff>415925</xdr:colOff>
      <xdr:row>77</xdr:row>
      <xdr:rowOff>85376</xdr:rowOff>
    </xdr:to>
    <xdr:sp macro="" textlink="">
      <xdr:nvSpPr>
        <xdr:cNvPr id="615" name="円/楕円 614"/>
        <xdr:cNvSpPr/>
      </xdr:nvSpPr>
      <xdr:spPr>
        <a:xfrm>
          <a:off x="15430500" y="1318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101903</xdr:rowOff>
    </xdr:from>
    <xdr:ext cx="534377" cy="259045"/>
    <xdr:sp macro="" textlink="">
      <xdr:nvSpPr>
        <xdr:cNvPr id="616" name="テキスト ボックス 615"/>
        <xdr:cNvSpPr txBox="1"/>
      </xdr:nvSpPr>
      <xdr:spPr>
        <a:xfrm>
          <a:off x="15214111" y="1296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60,493</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153000</xdr:rowOff>
    </xdr:from>
    <xdr:to>
      <xdr:col>21</xdr:col>
      <xdr:colOff>212725</xdr:colOff>
      <xdr:row>77</xdr:row>
      <xdr:rowOff>83150</xdr:rowOff>
    </xdr:to>
    <xdr:sp macro="" textlink="">
      <xdr:nvSpPr>
        <xdr:cNvPr id="617" name="円/楕円 616"/>
        <xdr:cNvSpPr/>
      </xdr:nvSpPr>
      <xdr:spPr>
        <a:xfrm>
          <a:off x="14541500" y="1318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99676</xdr:rowOff>
    </xdr:from>
    <xdr:ext cx="534377" cy="259045"/>
    <xdr:sp macro="" textlink="">
      <xdr:nvSpPr>
        <xdr:cNvPr id="618" name="テキスト ボックス 617"/>
        <xdr:cNvSpPr txBox="1"/>
      </xdr:nvSpPr>
      <xdr:spPr>
        <a:xfrm>
          <a:off x="14325111" y="1295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60,980</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152419</xdr:rowOff>
    </xdr:from>
    <xdr:to>
      <xdr:col>20</xdr:col>
      <xdr:colOff>9525</xdr:colOff>
      <xdr:row>77</xdr:row>
      <xdr:rowOff>82569</xdr:rowOff>
    </xdr:to>
    <xdr:sp macro="" textlink="">
      <xdr:nvSpPr>
        <xdr:cNvPr id="619" name="円/楕円 618"/>
        <xdr:cNvSpPr/>
      </xdr:nvSpPr>
      <xdr:spPr>
        <a:xfrm>
          <a:off x="13652500" y="1318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99096</xdr:rowOff>
    </xdr:from>
    <xdr:ext cx="534377" cy="259045"/>
    <xdr:sp macro="" textlink="">
      <xdr:nvSpPr>
        <xdr:cNvPr id="620" name="テキスト ボックス 619"/>
        <xdr:cNvSpPr txBox="1"/>
      </xdr:nvSpPr>
      <xdr:spPr>
        <a:xfrm>
          <a:off x="13436111" y="1295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61,107</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159913</xdr:rowOff>
    </xdr:from>
    <xdr:to>
      <xdr:col>18</xdr:col>
      <xdr:colOff>492125</xdr:colOff>
      <xdr:row>77</xdr:row>
      <xdr:rowOff>90063</xdr:rowOff>
    </xdr:to>
    <xdr:sp macro="" textlink="">
      <xdr:nvSpPr>
        <xdr:cNvPr id="621" name="円/楕円 620"/>
        <xdr:cNvSpPr/>
      </xdr:nvSpPr>
      <xdr:spPr>
        <a:xfrm>
          <a:off x="12763500" y="1319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106589</xdr:rowOff>
    </xdr:from>
    <xdr:ext cx="534377" cy="259045"/>
    <xdr:sp macro="" textlink="">
      <xdr:nvSpPr>
        <xdr:cNvPr id="622" name="テキスト ボックス 621"/>
        <xdr:cNvSpPr txBox="1"/>
      </xdr:nvSpPr>
      <xdr:spPr>
        <a:xfrm>
          <a:off x="12547111" y="1296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59,468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3" name="正方形/長方形 62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4" name="正方形/長方形 62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5" name="正方形/長方形 62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6" name="正方形/長方形 62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7" name="正方形/長方形 62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8" name="正方形/長方形 62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9" name="正方形/長方形 62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11,036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0" name="正方形/長方形 62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1" name="テキスト ボックス 63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2" name="直線コネクタ 63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3" name="直線コネクタ 632"/>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4" name="テキスト ボックス 633"/>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5" name="直線コネクタ 63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93</xdr:row>
      <xdr:rowOff>168927</xdr:rowOff>
    </xdr:from>
    <xdr:ext cx="685572" cy="259045"/>
    <xdr:sp macro="" textlink="">
      <xdr:nvSpPr>
        <xdr:cNvPr id="636" name="テキスト ボックス 635"/>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7" name="直線コネクタ 636"/>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90</xdr:row>
      <xdr:rowOff>111777</xdr:rowOff>
    </xdr:from>
    <xdr:ext cx="685572" cy="259045"/>
    <xdr:sp macro="" textlink="">
      <xdr:nvSpPr>
        <xdr:cNvPr id="638" name="テキスト ボックス 637"/>
        <xdr:cNvSpPr txBox="1"/>
      </xdr:nvSpPr>
      <xdr:spPr>
        <a:xfrm>
          <a:off x="11760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9" name="直線コネクタ 63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0" name="テキスト ボックス 63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27485</xdr:rowOff>
    </xdr:from>
    <xdr:to>
      <xdr:col>23</xdr:col>
      <xdr:colOff>516889</xdr:colOff>
      <xdr:row>98</xdr:row>
      <xdr:rowOff>25388</xdr:rowOff>
    </xdr:to>
    <xdr:cxnSp macro="">
      <xdr:nvCxnSpPr>
        <xdr:cNvPr id="642" name="直線コネクタ 641"/>
        <xdr:cNvCxnSpPr/>
      </xdr:nvCxnSpPr>
      <xdr:spPr>
        <a:xfrm flipV="1">
          <a:off x="16317595" y="15629435"/>
          <a:ext cx="1269" cy="1198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48483</xdr:rowOff>
    </xdr:from>
    <xdr:ext cx="313932" cy="259045"/>
    <xdr:sp macro="" textlink="">
      <xdr:nvSpPr>
        <xdr:cNvPr id="643" name="積立金最小値テキスト"/>
        <xdr:cNvSpPr txBox="1"/>
      </xdr:nvSpPr>
      <xdr:spPr>
        <a:xfrm>
          <a:off x="16370300" y="168505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428625</xdr:colOff>
      <xdr:row>98</xdr:row>
      <xdr:rowOff>25388</xdr:rowOff>
    </xdr:from>
    <xdr:to>
      <xdr:col>23</xdr:col>
      <xdr:colOff>606425</xdr:colOff>
      <xdr:row>98</xdr:row>
      <xdr:rowOff>25388</xdr:rowOff>
    </xdr:to>
    <xdr:cxnSp macro="">
      <xdr:nvCxnSpPr>
        <xdr:cNvPr id="644" name="直線コネクタ 643"/>
        <xdr:cNvCxnSpPr/>
      </xdr:nvCxnSpPr>
      <xdr:spPr>
        <a:xfrm>
          <a:off x="16230600" y="1682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145612</xdr:rowOff>
    </xdr:from>
    <xdr:ext cx="690189" cy="259045"/>
    <xdr:sp macro="" textlink="">
      <xdr:nvSpPr>
        <xdr:cNvPr id="645" name="積立金最大値テキスト"/>
        <xdr:cNvSpPr txBox="1"/>
      </xdr:nvSpPr>
      <xdr:spPr>
        <a:xfrm>
          <a:off x="16370300" y="154046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2,096,351</a:t>
          </a:r>
          <a:endParaRPr kumimoji="1" lang="ja-JP" altLang="en-US" sz="1000" b="1">
            <a:latin typeface="ＭＳ Ｐゴシック"/>
          </a:endParaRPr>
        </a:p>
      </xdr:txBody>
    </xdr:sp>
    <xdr:clientData/>
  </xdr:oneCellAnchor>
  <xdr:twoCellAnchor>
    <xdr:from>
      <xdr:col>23</xdr:col>
      <xdr:colOff>428625</xdr:colOff>
      <xdr:row>91</xdr:row>
      <xdr:rowOff>27485</xdr:rowOff>
    </xdr:from>
    <xdr:to>
      <xdr:col>23</xdr:col>
      <xdr:colOff>606425</xdr:colOff>
      <xdr:row>91</xdr:row>
      <xdr:rowOff>27485</xdr:rowOff>
    </xdr:to>
    <xdr:cxnSp macro="">
      <xdr:nvCxnSpPr>
        <xdr:cNvPr id="646" name="直線コネクタ 645"/>
        <xdr:cNvCxnSpPr/>
      </xdr:nvCxnSpPr>
      <xdr:spPr>
        <a:xfrm>
          <a:off x="16230600" y="156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15864</xdr:rowOff>
    </xdr:from>
    <xdr:to>
      <xdr:col>23</xdr:col>
      <xdr:colOff>517525</xdr:colOff>
      <xdr:row>98</xdr:row>
      <xdr:rowOff>16520</xdr:rowOff>
    </xdr:to>
    <xdr:cxnSp macro="">
      <xdr:nvCxnSpPr>
        <xdr:cNvPr id="647" name="直線コネクタ 646"/>
        <xdr:cNvCxnSpPr/>
      </xdr:nvCxnSpPr>
      <xdr:spPr>
        <a:xfrm>
          <a:off x="15481300" y="16817964"/>
          <a:ext cx="838200" cy="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137383</xdr:rowOff>
    </xdr:from>
    <xdr:ext cx="534377" cy="259045"/>
    <xdr:sp macro="" textlink="">
      <xdr:nvSpPr>
        <xdr:cNvPr id="648" name="積立金平均値テキスト"/>
        <xdr:cNvSpPr txBox="1"/>
      </xdr:nvSpPr>
      <xdr:spPr>
        <a:xfrm>
          <a:off x="16370300" y="16596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114506</xdr:rowOff>
    </xdr:from>
    <xdr:to>
      <xdr:col>23</xdr:col>
      <xdr:colOff>568325</xdr:colOff>
      <xdr:row>98</xdr:row>
      <xdr:rowOff>44656</xdr:rowOff>
    </xdr:to>
    <xdr:sp macro="" textlink="">
      <xdr:nvSpPr>
        <xdr:cNvPr id="649" name="フローチャート : 判断 648"/>
        <xdr:cNvSpPr/>
      </xdr:nvSpPr>
      <xdr:spPr>
        <a:xfrm>
          <a:off x="16268700" y="167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14060</xdr:rowOff>
    </xdr:from>
    <xdr:to>
      <xdr:col>22</xdr:col>
      <xdr:colOff>365125</xdr:colOff>
      <xdr:row>98</xdr:row>
      <xdr:rowOff>15864</xdr:rowOff>
    </xdr:to>
    <xdr:cxnSp macro="">
      <xdr:nvCxnSpPr>
        <xdr:cNvPr id="650" name="直線コネクタ 649"/>
        <xdr:cNvCxnSpPr/>
      </xdr:nvCxnSpPr>
      <xdr:spPr>
        <a:xfrm>
          <a:off x="14592300" y="16816160"/>
          <a:ext cx="889000" cy="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73949</xdr:rowOff>
    </xdr:from>
    <xdr:to>
      <xdr:col>22</xdr:col>
      <xdr:colOff>415925</xdr:colOff>
      <xdr:row>98</xdr:row>
      <xdr:rowOff>4099</xdr:rowOff>
    </xdr:to>
    <xdr:sp macro="" textlink="">
      <xdr:nvSpPr>
        <xdr:cNvPr id="651" name="フローチャート : 判断 650"/>
        <xdr:cNvSpPr/>
      </xdr:nvSpPr>
      <xdr:spPr>
        <a:xfrm>
          <a:off x="15430500" y="1670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20626</xdr:rowOff>
    </xdr:from>
    <xdr:ext cx="599010" cy="259045"/>
    <xdr:sp macro="" textlink="">
      <xdr:nvSpPr>
        <xdr:cNvPr id="652" name="テキスト ボックス 651"/>
        <xdr:cNvSpPr txBox="1"/>
      </xdr:nvSpPr>
      <xdr:spPr>
        <a:xfrm>
          <a:off x="15181794" y="1647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126,161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14060</xdr:rowOff>
    </xdr:from>
    <xdr:to>
      <xdr:col>21</xdr:col>
      <xdr:colOff>161925</xdr:colOff>
      <xdr:row>98</xdr:row>
      <xdr:rowOff>14433</xdr:rowOff>
    </xdr:to>
    <xdr:cxnSp macro="">
      <xdr:nvCxnSpPr>
        <xdr:cNvPr id="653" name="直線コネクタ 652"/>
        <xdr:cNvCxnSpPr/>
      </xdr:nvCxnSpPr>
      <xdr:spPr>
        <a:xfrm flipV="1">
          <a:off x="13703300" y="16816160"/>
          <a:ext cx="889000" cy="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132578</xdr:rowOff>
    </xdr:from>
    <xdr:to>
      <xdr:col>21</xdr:col>
      <xdr:colOff>212725</xdr:colOff>
      <xdr:row>98</xdr:row>
      <xdr:rowOff>62728</xdr:rowOff>
    </xdr:to>
    <xdr:sp macro="" textlink="">
      <xdr:nvSpPr>
        <xdr:cNvPr id="654" name="フローチャート : 判断 653"/>
        <xdr:cNvSpPr/>
      </xdr:nvSpPr>
      <xdr:spPr>
        <a:xfrm>
          <a:off x="14541500" y="167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79255</xdr:rowOff>
    </xdr:from>
    <xdr:ext cx="534377" cy="259045"/>
    <xdr:sp macro="" textlink="">
      <xdr:nvSpPr>
        <xdr:cNvPr id="655" name="テキスト ボックス 654"/>
        <xdr:cNvSpPr txBox="1"/>
      </xdr:nvSpPr>
      <xdr:spPr>
        <a:xfrm>
          <a:off x="14325111" y="1653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10401</xdr:rowOff>
    </xdr:from>
    <xdr:to>
      <xdr:col>19</xdr:col>
      <xdr:colOff>644525</xdr:colOff>
      <xdr:row>98</xdr:row>
      <xdr:rowOff>14433</xdr:rowOff>
    </xdr:to>
    <xdr:cxnSp macro="">
      <xdr:nvCxnSpPr>
        <xdr:cNvPr id="656" name="直線コネクタ 655"/>
        <xdr:cNvCxnSpPr/>
      </xdr:nvCxnSpPr>
      <xdr:spPr>
        <a:xfrm>
          <a:off x="12814300" y="16812501"/>
          <a:ext cx="889000" cy="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128547</xdr:rowOff>
    </xdr:from>
    <xdr:to>
      <xdr:col>20</xdr:col>
      <xdr:colOff>9525</xdr:colOff>
      <xdr:row>98</xdr:row>
      <xdr:rowOff>58697</xdr:rowOff>
    </xdr:to>
    <xdr:sp macro="" textlink="">
      <xdr:nvSpPr>
        <xdr:cNvPr id="657" name="フローチャート : 判断 656"/>
        <xdr:cNvSpPr/>
      </xdr:nvSpPr>
      <xdr:spPr>
        <a:xfrm>
          <a:off x="13652500" y="1675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75224</xdr:rowOff>
    </xdr:from>
    <xdr:ext cx="534377" cy="259045"/>
    <xdr:sp macro="" textlink="">
      <xdr:nvSpPr>
        <xdr:cNvPr id="658" name="テキスト ボックス 657"/>
        <xdr:cNvSpPr txBox="1"/>
      </xdr:nvSpPr>
      <xdr:spPr>
        <a:xfrm>
          <a:off x="13436111" y="1653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30,625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123163</xdr:rowOff>
    </xdr:from>
    <xdr:to>
      <xdr:col>18</xdr:col>
      <xdr:colOff>492125</xdr:colOff>
      <xdr:row>98</xdr:row>
      <xdr:rowOff>53313</xdr:rowOff>
    </xdr:to>
    <xdr:sp macro="" textlink="">
      <xdr:nvSpPr>
        <xdr:cNvPr id="659" name="フローチャート : 判断 658"/>
        <xdr:cNvSpPr/>
      </xdr:nvSpPr>
      <xdr:spPr>
        <a:xfrm>
          <a:off x="12763500" y="1675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69840</xdr:rowOff>
    </xdr:from>
    <xdr:ext cx="534377" cy="259045"/>
    <xdr:sp macro="" textlink="">
      <xdr:nvSpPr>
        <xdr:cNvPr id="660" name="テキスト ボックス 659"/>
        <xdr:cNvSpPr txBox="1"/>
      </xdr:nvSpPr>
      <xdr:spPr>
        <a:xfrm>
          <a:off x="12547111" y="1652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40,047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1" name="テキスト ボックス 66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2" name="テキスト ボックス 66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3" name="テキスト ボックス 66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4" name="テキスト ボックス 66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5" name="テキスト ボックス 66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137170</xdr:rowOff>
    </xdr:from>
    <xdr:to>
      <xdr:col>23</xdr:col>
      <xdr:colOff>568325</xdr:colOff>
      <xdr:row>98</xdr:row>
      <xdr:rowOff>67320</xdr:rowOff>
    </xdr:to>
    <xdr:sp macro="" textlink="">
      <xdr:nvSpPr>
        <xdr:cNvPr id="666" name="円/楕円 665"/>
        <xdr:cNvSpPr/>
      </xdr:nvSpPr>
      <xdr:spPr>
        <a:xfrm>
          <a:off x="16268700" y="1676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92934</xdr:rowOff>
    </xdr:from>
    <xdr:ext cx="534377" cy="259045"/>
    <xdr:sp macro="" textlink="">
      <xdr:nvSpPr>
        <xdr:cNvPr id="667" name="積立金該当値テキスト"/>
        <xdr:cNvSpPr txBox="1"/>
      </xdr:nvSpPr>
      <xdr:spPr>
        <a:xfrm>
          <a:off x="16370300" y="1672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15,539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136514</xdr:rowOff>
    </xdr:from>
    <xdr:to>
      <xdr:col>22</xdr:col>
      <xdr:colOff>415925</xdr:colOff>
      <xdr:row>98</xdr:row>
      <xdr:rowOff>66664</xdr:rowOff>
    </xdr:to>
    <xdr:sp macro="" textlink="">
      <xdr:nvSpPr>
        <xdr:cNvPr id="668" name="円/楕円 667"/>
        <xdr:cNvSpPr/>
      </xdr:nvSpPr>
      <xdr:spPr>
        <a:xfrm>
          <a:off x="15430500" y="1676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57791</xdr:rowOff>
    </xdr:from>
    <xdr:ext cx="534377" cy="259045"/>
    <xdr:sp macro="" textlink="">
      <xdr:nvSpPr>
        <xdr:cNvPr id="669" name="テキスト ボックス 668"/>
        <xdr:cNvSpPr txBox="1"/>
      </xdr:nvSpPr>
      <xdr:spPr>
        <a:xfrm>
          <a:off x="15214111" y="1685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16,687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134710</xdr:rowOff>
    </xdr:from>
    <xdr:to>
      <xdr:col>21</xdr:col>
      <xdr:colOff>212725</xdr:colOff>
      <xdr:row>98</xdr:row>
      <xdr:rowOff>64860</xdr:rowOff>
    </xdr:to>
    <xdr:sp macro="" textlink="">
      <xdr:nvSpPr>
        <xdr:cNvPr id="670" name="円/楕円 669"/>
        <xdr:cNvSpPr/>
      </xdr:nvSpPr>
      <xdr:spPr>
        <a:xfrm>
          <a:off x="14541500" y="1676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55987</xdr:rowOff>
    </xdr:from>
    <xdr:ext cx="534377" cy="259045"/>
    <xdr:sp macro="" textlink="">
      <xdr:nvSpPr>
        <xdr:cNvPr id="671" name="テキスト ボックス 670"/>
        <xdr:cNvSpPr txBox="1"/>
      </xdr:nvSpPr>
      <xdr:spPr>
        <a:xfrm>
          <a:off x="14325111" y="1685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19,844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135083</xdr:rowOff>
    </xdr:from>
    <xdr:to>
      <xdr:col>20</xdr:col>
      <xdr:colOff>9525</xdr:colOff>
      <xdr:row>98</xdr:row>
      <xdr:rowOff>65233</xdr:rowOff>
    </xdr:to>
    <xdr:sp macro="" textlink="">
      <xdr:nvSpPr>
        <xdr:cNvPr id="672" name="円/楕円 671"/>
        <xdr:cNvSpPr/>
      </xdr:nvSpPr>
      <xdr:spPr>
        <a:xfrm>
          <a:off x="13652500" y="1676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56360</xdr:rowOff>
    </xdr:from>
    <xdr:ext cx="534377" cy="259045"/>
    <xdr:sp macro="" textlink="">
      <xdr:nvSpPr>
        <xdr:cNvPr id="673" name="テキスト ボックス 672"/>
        <xdr:cNvSpPr txBox="1"/>
      </xdr:nvSpPr>
      <xdr:spPr>
        <a:xfrm>
          <a:off x="13436111" y="1685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19,190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131051</xdr:rowOff>
    </xdr:from>
    <xdr:to>
      <xdr:col>18</xdr:col>
      <xdr:colOff>492125</xdr:colOff>
      <xdr:row>98</xdr:row>
      <xdr:rowOff>61201</xdr:rowOff>
    </xdr:to>
    <xdr:sp macro="" textlink="">
      <xdr:nvSpPr>
        <xdr:cNvPr id="674" name="円/楕円 673"/>
        <xdr:cNvSpPr/>
      </xdr:nvSpPr>
      <xdr:spPr>
        <a:xfrm>
          <a:off x="12763500" y="1676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52328</xdr:rowOff>
    </xdr:from>
    <xdr:ext cx="534377" cy="259045"/>
    <xdr:sp macro="" textlink="">
      <xdr:nvSpPr>
        <xdr:cNvPr id="675" name="テキスト ボックス 674"/>
        <xdr:cNvSpPr txBox="1"/>
      </xdr:nvSpPr>
      <xdr:spPr>
        <a:xfrm>
          <a:off x="12547111" y="1685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26,246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6" name="正方形/長方形 67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7" name="正方形/長方形 67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8" name="正方形/長方形 67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9" name="正方形/長方形 67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0" name="正方形/長方形 67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1" name="正方形/長方形 68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2" name="正方形/長方形 68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3" name="正方形/長方形 68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4" name="テキスト ボックス 68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5" name="直線コネクタ 68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86" name="直線コネクタ 68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87" name="テキスト ボックス 68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88" name="直線コネクタ 68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89" name="テキスト ボックス 68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0" name="直線コネクタ 68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1" name="テキスト ボックス 69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2" name="直線コネクタ 69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693" name="テキスト ボックス 69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94" name="直線コネクタ 69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695" name="テキスト ボックス 69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696" name="直線コネクタ 69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38299</xdr:rowOff>
    </xdr:from>
    <xdr:ext cx="595419" cy="259045"/>
    <xdr:sp macro="" textlink="">
      <xdr:nvSpPr>
        <xdr:cNvPr id="697" name="テキスト ボックス 696"/>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8" name="直線コネクタ 69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699" name="テキスト ボックス 698"/>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75219</xdr:rowOff>
    </xdr:from>
    <xdr:to>
      <xdr:col>32</xdr:col>
      <xdr:colOff>186689</xdr:colOff>
      <xdr:row>39</xdr:row>
      <xdr:rowOff>98878</xdr:rowOff>
    </xdr:to>
    <xdr:cxnSp macro="">
      <xdr:nvCxnSpPr>
        <xdr:cNvPr id="701" name="直線コネクタ 700"/>
        <xdr:cNvCxnSpPr/>
      </xdr:nvCxnSpPr>
      <xdr:spPr>
        <a:xfrm flipV="1">
          <a:off x="22159595" y="5218719"/>
          <a:ext cx="1269" cy="1566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119297</xdr:rowOff>
    </xdr:from>
    <xdr:ext cx="249299" cy="259045"/>
    <xdr:sp macro="" textlink="">
      <xdr:nvSpPr>
        <xdr:cNvPr id="702" name="投資及び出資金最小値テキスト"/>
        <xdr:cNvSpPr txBox="1"/>
      </xdr:nvSpPr>
      <xdr:spPr>
        <a:xfrm>
          <a:off x="22212300" y="6805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3" name="直線コネクタ 70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21896</xdr:rowOff>
    </xdr:from>
    <xdr:ext cx="534377" cy="259045"/>
    <xdr:sp macro="" textlink="">
      <xdr:nvSpPr>
        <xdr:cNvPr id="704" name="投資及び出資金最大値テキスト"/>
        <xdr:cNvSpPr txBox="1"/>
      </xdr:nvSpPr>
      <xdr:spPr>
        <a:xfrm>
          <a:off x="22212300" y="499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95,949</a:t>
          </a:r>
          <a:endParaRPr kumimoji="1" lang="ja-JP" altLang="en-US" sz="1000" b="1">
            <a:latin typeface="ＭＳ Ｐゴシック"/>
          </a:endParaRPr>
        </a:p>
      </xdr:txBody>
    </xdr:sp>
    <xdr:clientData/>
  </xdr:oneCellAnchor>
  <xdr:twoCellAnchor>
    <xdr:from>
      <xdr:col>32</xdr:col>
      <xdr:colOff>98425</xdr:colOff>
      <xdr:row>30</xdr:row>
      <xdr:rowOff>75219</xdr:rowOff>
    </xdr:from>
    <xdr:to>
      <xdr:col>32</xdr:col>
      <xdr:colOff>276225</xdr:colOff>
      <xdr:row>30</xdr:row>
      <xdr:rowOff>75219</xdr:rowOff>
    </xdr:to>
    <xdr:cxnSp macro="">
      <xdr:nvCxnSpPr>
        <xdr:cNvPr id="705" name="直線コネクタ 704"/>
        <xdr:cNvCxnSpPr/>
      </xdr:nvCxnSpPr>
      <xdr:spPr>
        <a:xfrm>
          <a:off x="22072600" y="5218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58841</xdr:rowOff>
    </xdr:from>
    <xdr:to>
      <xdr:col>32</xdr:col>
      <xdr:colOff>187325</xdr:colOff>
      <xdr:row>39</xdr:row>
      <xdr:rowOff>66450</xdr:rowOff>
    </xdr:to>
    <xdr:cxnSp macro="">
      <xdr:nvCxnSpPr>
        <xdr:cNvPr id="706" name="直線コネクタ 705"/>
        <xdr:cNvCxnSpPr/>
      </xdr:nvCxnSpPr>
      <xdr:spPr>
        <a:xfrm flipV="1">
          <a:off x="21323300" y="6745391"/>
          <a:ext cx="838200" cy="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163747</xdr:rowOff>
    </xdr:from>
    <xdr:ext cx="469744" cy="259045"/>
    <xdr:sp macro="" textlink="">
      <xdr:nvSpPr>
        <xdr:cNvPr id="707" name="投資及び出資金平均値テキスト"/>
        <xdr:cNvSpPr txBox="1"/>
      </xdr:nvSpPr>
      <xdr:spPr>
        <a:xfrm>
          <a:off x="22212300" y="6678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13870</xdr:rowOff>
    </xdr:from>
    <xdr:to>
      <xdr:col>32</xdr:col>
      <xdr:colOff>238125</xdr:colOff>
      <xdr:row>39</xdr:row>
      <xdr:rowOff>115470</xdr:rowOff>
    </xdr:to>
    <xdr:sp macro="" textlink="">
      <xdr:nvSpPr>
        <xdr:cNvPr id="708" name="フローチャート : 判断 707"/>
        <xdr:cNvSpPr/>
      </xdr:nvSpPr>
      <xdr:spPr>
        <a:xfrm>
          <a:off x="22110700" y="670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66450</xdr:rowOff>
    </xdr:from>
    <xdr:to>
      <xdr:col>31</xdr:col>
      <xdr:colOff>34925</xdr:colOff>
      <xdr:row>39</xdr:row>
      <xdr:rowOff>66793</xdr:rowOff>
    </xdr:to>
    <xdr:cxnSp macro="">
      <xdr:nvCxnSpPr>
        <xdr:cNvPr id="709" name="直線コネクタ 708"/>
        <xdr:cNvCxnSpPr/>
      </xdr:nvCxnSpPr>
      <xdr:spPr>
        <a:xfrm flipV="1">
          <a:off x="20434300" y="6753000"/>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167408</xdr:rowOff>
    </xdr:from>
    <xdr:to>
      <xdr:col>31</xdr:col>
      <xdr:colOff>85725</xdr:colOff>
      <xdr:row>39</xdr:row>
      <xdr:rowOff>97558</xdr:rowOff>
    </xdr:to>
    <xdr:sp macro="" textlink="">
      <xdr:nvSpPr>
        <xdr:cNvPr id="710" name="フローチャート : 判断 709"/>
        <xdr:cNvSpPr/>
      </xdr:nvSpPr>
      <xdr:spPr>
        <a:xfrm>
          <a:off x="21272500" y="66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114085</xdr:rowOff>
    </xdr:from>
    <xdr:ext cx="469744" cy="259045"/>
    <xdr:sp macro="" textlink="">
      <xdr:nvSpPr>
        <xdr:cNvPr id="711" name="テキスト ボックス 710"/>
        <xdr:cNvSpPr txBox="1"/>
      </xdr:nvSpPr>
      <xdr:spPr>
        <a:xfrm>
          <a:off x="21088427" y="645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66793</xdr:rowOff>
    </xdr:from>
    <xdr:to>
      <xdr:col>29</xdr:col>
      <xdr:colOff>517525</xdr:colOff>
      <xdr:row>39</xdr:row>
      <xdr:rowOff>67511</xdr:rowOff>
    </xdr:to>
    <xdr:cxnSp macro="">
      <xdr:nvCxnSpPr>
        <xdr:cNvPr id="712" name="直線コネクタ 711"/>
        <xdr:cNvCxnSpPr/>
      </xdr:nvCxnSpPr>
      <xdr:spPr>
        <a:xfrm flipV="1">
          <a:off x="19545300" y="6753343"/>
          <a:ext cx="889000" cy="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163603</xdr:rowOff>
    </xdr:from>
    <xdr:to>
      <xdr:col>29</xdr:col>
      <xdr:colOff>568325</xdr:colOff>
      <xdr:row>39</xdr:row>
      <xdr:rowOff>93753</xdr:rowOff>
    </xdr:to>
    <xdr:sp macro="" textlink="">
      <xdr:nvSpPr>
        <xdr:cNvPr id="713" name="フローチャート : 判断 712"/>
        <xdr:cNvSpPr/>
      </xdr:nvSpPr>
      <xdr:spPr>
        <a:xfrm>
          <a:off x="20383500" y="6678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110280</xdr:rowOff>
    </xdr:from>
    <xdr:ext cx="469744" cy="259045"/>
    <xdr:sp macro="" textlink="">
      <xdr:nvSpPr>
        <xdr:cNvPr id="714" name="テキスト ボックス 713"/>
        <xdr:cNvSpPr txBox="1"/>
      </xdr:nvSpPr>
      <xdr:spPr>
        <a:xfrm>
          <a:off x="20199427" y="6453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11047</xdr:rowOff>
    </xdr:from>
    <xdr:to>
      <xdr:col>28</xdr:col>
      <xdr:colOff>314325</xdr:colOff>
      <xdr:row>39</xdr:row>
      <xdr:rowOff>67511</xdr:rowOff>
    </xdr:to>
    <xdr:cxnSp macro="">
      <xdr:nvCxnSpPr>
        <xdr:cNvPr id="715" name="直線コネクタ 714"/>
        <xdr:cNvCxnSpPr/>
      </xdr:nvCxnSpPr>
      <xdr:spPr>
        <a:xfrm>
          <a:off x="18656300" y="6697597"/>
          <a:ext cx="889000" cy="5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170738</xdr:rowOff>
    </xdr:from>
    <xdr:to>
      <xdr:col>28</xdr:col>
      <xdr:colOff>365125</xdr:colOff>
      <xdr:row>39</xdr:row>
      <xdr:rowOff>100888</xdr:rowOff>
    </xdr:to>
    <xdr:sp macro="" textlink="">
      <xdr:nvSpPr>
        <xdr:cNvPr id="716" name="フローチャート : 判断 715"/>
        <xdr:cNvSpPr/>
      </xdr:nvSpPr>
      <xdr:spPr>
        <a:xfrm>
          <a:off x="19494500" y="668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117416</xdr:rowOff>
    </xdr:from>
    <xdr:ext cx="469744" cy="259045"/>
    <xdr:sp macro="" textlink="">
      <xdr:nvSpPr>
        <xdr:cNvPr id="717" name="テキスト ボックス 716"/>
        <xdr:cNvSpPr txBox="1"/>
      </xdr:nvSpPr>
      <xdr:spPr>
        <a:xfrm>
          <a:off x="19310427" y="646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131860</xdr:rowOff>
    </xdr:from>
    <xdr:to>
      <xdr:col>27</xdr:col>
      <xdr:colOff>161925</xdr:colOff>
      <xdr:row>39</xdr:row>
      <xdr:rowOff>62010</xdr:rowOff>
    </xdr:to>
    <xdr:sp macro="" textlink="">
      <xdr:nvSpPr>
        <xdr:cNvPr id="718" name="フローチャート : 判断 717"/>
        <xdr:cNvSpPr/>
      </xdr:nvSpPr>
      <xdr:spPr>
        <a:xfrm>
          <a:off x="18605500" y="664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53137</xdr:rowOff>
    </xdr:from>
    <xdr:ext cx="469744" cy="259045"/>
    <xdr:sp macro="" textlink="">
      <xdr:nvSpPr>
        <xdr:cNvPr id="719" name="テキスト ボックス 718"/>
        <xdr:cNvSpPr txBox="1"/>
      </xdr:nvSpPr>
      <xdr:spPr>
        <a:xfrm>
          <a:off x="18421427" y="673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0" name="テキスト ボックス 71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1" name="テキスト ボックス 72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2" name="テキスト ボックス 72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3" name="テキスト ボックス 72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4" name="テキスト ボックス 72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8041</xdr:rowOff>
    </xdr:from>
    <xdr:to>
      <xdr:col>32</xdr:col>
      <xdr:colOff>238125</xdr:colOff>
      <xdr:row>39</xdr:row>
      <xdr:rowOff>109641</xdr:rowOff>
    </xdr:to>
    <xdr:sp macro="" textlink="">
      <xdr:nvSpPr>
        <xdr:cNvPr id="725" name="円/楕円 724"/>
        <xdr:cNvSpPr/>
      </xdr:nvSpPr>
      <xdr:spPr>
        <a:xfrm>
          <a:off x="22110700" y="669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138868</xdr:rowOff>
    </xdr:from>
    <xdr:ext cx="469744" cy="259045"/>
    <xdr:sp macro="" textlink="">
      <xdr:nvSpPr>
        <xdr:cNvPr id="726" name="投資及び出資金該当値テキスト"/>
        <xdr:cNvSpPr txBox="1"/>
      </xdr:nvSpPr>
      <xdr:spPr>
        <a:xfrm>
          <a:off x="22212300" y="6482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2,452</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15650</xdr:rowOff>
    </xdr:from>
    <xdr:to>
      <xdr:col>31</xdr:col>
      <xdr:colOff>85725</xdr:colOff>
      <xdr:row>39</xdr:row>
      <xdr:rowOff>117250</xdr:rowOff>
    </xdr:to>
    <xdr:sp macro="" textlink="">
      <xdr:nvSpPr>
        <xdr:cNvPr id="727" name="円/楕円 726"/>
        <xdr:cNvSpPr/>
      </xdr:nvSpPr>
      <xdr:spPr>
        <a:xfrm>
          <a:off x="21272500" y="670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108377</xdr:rowOff>
    </xdr:from>
    <xdr:ext cx="469744" cy="259045"/>
    <xdr:sp macro="" textlink="">
      <xdr:nvSpPr>
        <xdr:cNvPr id="728" name="テキスト ボックス 727"/>
        <xdr:cNvSpPr txBox="1"/>
      </xdr:nvSpPr>
      <xdr:spPr>
        <a:xfrm>
          <a:off x="21088427" y="679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1,986</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15993</xdr:rowOff>
    </xdr:from>
    <xdr:to>
      <xdr:col>29</xdr:col>
      <xdr:colOff>568325</xdr:colOff>
      <xdr:row>39</xdr:row>
      <xdr:rowOff>117593</xdr:rowOff>
    </xdr:to>
    <xdr:sp macro="" textlink="">
      <xdr:nvSpPr>
        <xdr:cNvPr id="729" name="円/楕円 728"/>
        <xdr:cNvSpPr/>
      </xdr:nvSpPr>
      <xdr:spPr>
        <a:xfrm>
          <a:off x="20383500" y="670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108720</xdr:rowOff>
    </xdr:from>
    <xdr:ext cx="469744" cy="259045"/>
    <xdr:sp macro="" textlink="">
      <xdr:nvSpPr>
        <xdr:cNvPr id="730" name="テキスト ボックス 729"/>
        <xdr:cNvSpPr txBox="1"/>
      </xdr:nvSpPr>
      <xdr:spPr>
        <a:xfrm>
          <a:off x="20199427" y="6795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1,965</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16711</xdr:rowOff>
    </xdr:from>
    <xdr:to>
      <xdr:col>28</xdr:col>
      <xdr:colOff>365125</xdr:colOff>
      <xdr:row>39</xdr:row>
      <xdr:rowOff>118311</xdr:rowOff>
    </xdr:to>
    <xdr:sp macro="" textlink="">
      <xdr:nvSpPr>
        <xdr:cNvPr id="731" name="円/楕円 730"/>
        <xdr:cNvSpPr/>
      </xdr:nvSpPr>
      <xdr:spPr>
        <a:xfrm>
          <a:off x="19494500" y="670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109438</xdr:rowOff>
    </xdr:from>
    <xdr:ext cx="469744" cy="259045"/>
    <xdr:sp macro="" textlink="">
      <xdr:nvSpPr>
        <xdr:cNvPr id="732" name="テキスト ボックス 731"/>
        <xdr:cNvSpPr txBox="1"/>
      </xdr:nvSpPr>
      <xdr:spPr>
        <a:xfrm>
          <a:off x="19310427" y="6795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1,921</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131697</xdr:rowOff>
    </xdr:from>
    <xdr:to>
      <xdr:col>27</xdr:col>
      <xdr:colOff>161925</xdr:colOff>
      <xdr:row>39</xdr:row>
      <xdr:rowOff>61847</xdr:rowOff>
    </xdr:to>
    <xdr:sp macro="" textlink="">
      <xdr:nvSpPr>
        <xdr:cNvPr id="733" name="円/楕円 732"/>
        <xdr:cNvSpPr/>
      </xdr:nvSpPr>
      <xdr:spPr>
        <a:xfrm>
          <a:off x="18605500" y="664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78374</xdr:rowOff>
    </xdr:from>
    <xdr:ext cx="469744" cy="259045"/>
    <xdr:sp macro="" textlink="">
      <xdr:nvSpPr>
        <xdr:cNvPr id="734" name="テキスト ボックス 733"/>
        <xdr:cNvSpPr txBox="1"/>
      </xdr:nvSpPr>
      <xdr:spPr>
        <a:xfrm>
          <a:off x="18421427" y="642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5" name="正方形/長方形 73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6" name="正方形/長方形 73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7" name="正方形/長方形 73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8" name="正方形/長方形 73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9" name="正方形/長方形 73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0" name="正方形/長方形 73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1" name="正方形/長方形 74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2" name="正方形/長方形 74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3" name="テキスト ボックス 74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4" name="直線コネクタ 74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5" name="直線コネクタ 74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6" name="テキスト ボックス 74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7" name="直線コネクタ 74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8" name="テキスト ボックス 74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9" name="直線コネクタ 74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0" name="テキスト ボックス 74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1" name="直線コネクタ 75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2" name="テキスト ボックス 75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3" name="直線コネクタ 75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4" name="テキスト ボックス 75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5" name="直線コネクタ 75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6" name="テキスト ボックス 75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60409</xdr:rowOff>
    </xdr:from>
    <xdr:to>
      <xdr:col>32</xdr:col>
      <xdr:colOff>186689</xdr:colOff>
      <xdr:row>59</xdr:row>
      <xdr:rowOff>98878</xdr:rowOff>
    </xdr:to>
    <xdr:cxnSp macro="">
      <xdr:nvCxnSpPr>
        <xdr:cNvPr id="760" name="直線コネクタ 759"/>
        <xdr:cNvCxnSpPr/>
      </xdr:nvCxnSpPr>
      <xdr:spPr>
        <a:xfrm flipV="1">
          <a:off x="22159595" y="8632909"/>
          <a:ext cx="1269" cy="158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2" name="直線コネクタ 76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7086</xdr:rowOff>
    </xdr:from>
    <xdr:ext cx="534377" cy="259045"/>
    <xdr:sp macro="" textlink="">
      <xdr:nvSpPr>
        <xdr:cNvPr id="763" name="貸付金最大値テキスト"/>
        <xdr:cNvSpPr txBox="1"/>
      </xdr:nvSpPr>
      <xdr:spPr>
        <a:xfrm>
          <a:off x="22212300" y="840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48,428</a:t>
          </a:r>
          <a:endParaRPr kumimoji="1" lang="ja-JP" altLang="en-US" sz="1000" b="1">
            <a:latin typeface="ＭＳ Ｐゴシック"/>
          </a:endParaRPr>
        </a:p>
      </xdr:txBody>
    </xdr:sp>
    <xdr:clientData/>
  </xdr:oneCellAnchor>
  <xdr:twoCellAnchor>
    <xdr:from>
      <xdr:col>32</xdr:col>
      <xdr:colOff>98425</xdr:colOff>
      <xdr:row>50</xdr:row>
      <xdr:rowOff>60409</xdr:rowOff>
    </xdr:from>
    <xdr:to>
      <xdr:col>32</xdr:col>
      <xdr:colOff>276225</xdr:colOff>
      <xdr:row>50</xdr:row>
      <xdr:rowOff>60409</xdr:rowOff>
    </xdr:to>
    <xdr:cxnSp macro="">
      <xdr:nvCxnSpPr>
        <xdr:cNvPr id="764" name="直線コネクタ 763"/>
        <xdr:cNvCxnSpPr/>
      </xdr:nvCxnSpPr>
      <xdr:spPr>
        <a:xfrm>
          <a:off x="22072600" y="863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82975</xdr:rowOff>
    </xdr:from>
    <xdr:to>
      <xdr:col>32</xdr:col>
      <xdr:colOff>187325</xdr:colOff>
      <xdr:row>59</xdr:row>
      <xdr:rowOff>83040</xdr:rowOff>
    </xdr:to>
    <xdr:cxnSp macro="">
      <xdr:nvCxnSpPr>
        <xdr:cNvPr id="765" name="直線コネクタ 764"/>
        <xdr:cNvCxnSpPr/>
      </xdr:nvCxnSpPr>
      <xdr:spPr>
        <a:xfrm flipV="1">
          <a:off x="21323300" y="10198525"/>
          <a:ext cx="8382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88101</xdr:rowOff>
    </xdr:from>
    <xdr:ext cx="469744" cy="259045"/>
    <xdr:sp macro="" textlink="">
      <xdr:nvSpPr>
        <xdr:cNvPr id="766" name="貸付金平均値テキスト"/>
        <xdr:cNvSpPr txBox="1"/>
      </xdr:nvSpPr>
      <xdr:spPr>
        <a:xfrm>
          <a:off x="22212300" y="98607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65224</xdr:rowOff>
    </xdr:from>
    <xdr:to>
      <xdr:col>32</xdr:col>
      <xdr:colOff>238125</xdr:colOff>
      <xdr:row>58</xdr:row>
      <xdr:rowOff>166824</xdr:rowOff>
    </xdr:to>
    <xdr:sp macro="" textlink="">
      <xdr:nvSpPr>
        <xdr:cNvPr id="767" name="フローチャート : 判断 766"/>
        <xdr:cNvSpPr/>
      </xdr:nvSpPr>
      <xdr:spPr>
        <a:xfrm>
          <a:off x="221107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83040</xdr:rowOff>
    </xdr:from>
    <xdr:to>
      <xdr:col>31</xdr:col>
      <xdr:colOff>34925</xdr:colOff>
      <xdr:row>59</xdr:row>
      <xdr:rowOff>83105</xdr:rowOff>
    </xdr:to>
    <xdr:cxnSp macro="">
      <xdr:nvCxnSpPr>
        <xdr:cNvPr id="768" name="直線コネクタ 767"/>
        <xdr:cNvCxnSpPr/>
      </xdr:nvCxnSpPr>
      <xdr:spPr>
        <a:xfrm flipV="1">
          <a:off x="20434300" y="10198590"/>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106111</xdr:rowOff>
    </xdr:from>
    <xdr:to>
      <xdr:col>31</xdr:col>
      <xdr:colOff>85725</xdr:colOff>
      <xdr:row>59</xdr:row>
      <xdr:rowOff>36261</xdr:rowOff>
    </xdr:to>
    <xdr:sp macro="" textlink="">
      <xdr:nvSpPr>
        <xdr:cNvPr id="769" name="フローチャート : 判断 768"/>
        <xdr:cNvSpPr/>
      </xdr:nvSpPr>
      <xdr:spPr>
        <a:xfrm>
          <a:off x="21272500" y="1005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52788</xdr:rowOff>
    </xdr:from>
    <xdr:ext cx="469744" cy="259045"/>
    <xdr:sp macro="" textlink="">
      <xdr:nvSpPr>
        <xdr:cNvPr id="770" name="テキスト ボックス 769"/>
        <xdr:cNvSpPr txBox="1"/>
      </xdr:nvSpPr>
      <xdr:spPr>
        <a:xfrm>
          <a:off x="21088427" y="9825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83105</xdr:rowOff>
    </xdr:from>
    <xdr:to>
      <xdr:col>29</xdr:col>
      <xdr:colOff>517525</xdr:colOff>
      <xdr:row>59</xdr:row>
      <xdr:rowOff>83138</xdr:rowOff>
    </xdr:to>
    <xdr:cxnSp macro="">
      <xdr:nvCxnSpPr>
        <xdr:cNvPr id="771" name="直線コネクタ 770"/>
        <xdr:cNvCxnSpPr/>
      </xdr:nvCxnSpPr>
      <xdr:spPr>
        <a:xfrm flipV="1">
          <a:off x="19545300" y="10198655"/>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165970</xdr:rowOff>
    </xdr:from>
    <xdr:to>
      <xdr:col>29</xdr:col>
      <xdr:colOff>568325</xdr:colOff>
      <xdr:row>59</xdr:row>
      <xdr:rowOff>96120</xdr:rowOff>
    </xdr:to>
    <xdr:sp macro="" textlink="">
      <xdr:nvSpPr>
        <xdr:cNvPr id="772" name="フローチャート : 判断 771"/>
        <xdr:cNvSpPr/>
      </xdr:nvSpPr>
      <xdr:spPr>
        <a:xfrm>
          <a:off x="20383500" y="101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112647</xdr:rowOff>
    </xdr:from>
    <xdr:ext cx="469744" cy="259045"/>
    <xdr:sp macro="" textlink="">
      <xdr:nvSpPr>
        <xdr:cNvPr id="773" name="テキスト ボックス 772"/>
        <xdr:cNvSpPr txBox="1"/>
      </xdr:nvSpPr>
      <xdr:spPr>
        <a:xfrm>
          <a:off x="20199427" y="988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83138</xdr:rowOff>
    </xdr:from>
    <xdr:to>
      <xdr:col>28</xdr:col>
      <xdr:colOff>314325</xdr:colOff>
      <xdr:row>59</xdr:row>
      <xdr:rowOff>83203</xdr:rowOff>
    </xdr:to>
    <xdr:cxnSp macro="">
      <xdr:nvCxnSpPr>
        <xdr:cNvPr id="774" name="直線コネクタ 773"/>
        <xdr:cNvCxnSpPr/>
      </xdr:nvCxnSpPr>
      <xdr:spPr>
        <a:xfrm flipV="1">
          <a:off x="18656300" y="10198688"/>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163456</xdr:rowOff>
    </xdr:from>
    <xdr:to>
      <xdr:col>28</xdr:col>
      <xdr:colOff>365125</xdr:colOff>
      <xdr:row>59</xdr:row>
      <xdr:rowOff>93606</xdr:rowOff>
    </xdr:to>
    <xdr:sp macro="" textlink="">
      <xdr:nvSpPr>
        <xdr:cNvPr id="775" name="フローチャート : 判断 774"/>
        <xdr:cNvSpPr/>
      </xdr:nvSpPr>
      <xdr:spPr>
        <a:xfrm>
          <a:off x="19494500" y="1010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110133</xdr:rowOff>
    </xdr:from>
    <xdr:ext cx="469744" cy="259045"/>
    <xdr:sp macro="" textlink="">
      <xdr:nvSpPr>
        <xdr:cNvPr id="776" name="テキスト ボックス 775"/>
        <xdr:cNvSpPr txBox="1"/>
      </xdr:nvSpPr>
      <xdr:spPr>
        <a:xfrm>
          <a:off x="19310427" y="988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95529</xdr:rowOff>
    </xdr:from>
    <xdr:to>
      <xdr:col>27</xdr:col>
      <xdr:colOff>161925</xdr:colOff>
      <xdr:row>59</xdr:row>
      <xdr:rowOff>25679</xdr:rowOff>
    </xdr:to>
    <xdr:sp macro="" textlink="">
      <xdr:nvSpPr>
        <xdr:cNvPr id="777" name="フローチャート : 判断 776"/>
        <xdr:cNvSpPr/>
      </xdr:nvSpPr>
      <xdr:spPr>
        <a:xfrm>
          <a:off x="18605500" y="1003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42206</xdr:rowOff>
    </xdr:from>
    <xdr:ext cx="469744" cy="259045"/>
    <xdr:sp macro="" textlink="">
      <xdr:nvSpPr>
        <xdr:cNvPr id="778" name="テキスト ボックス 777"/>
        <xdr:cNvSpPr txBox="1"/>
      </xdr:nvSpPr>
      <xdr:spPr>
        <a:xfrm>
          <a:off x="18421427" y="981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32175</xdr:rowOff>
    </xdr:from>
    <xdr:to>
      <xdr:col>32</xdr:col>
      <xdr:colOff>238125</xdr:colOff>
      <xdr:row>59</xdr:row>
      <xdr:rowOff>133775</xdr:rowOff>
    </xdr:to>
    <xdr:sp macro="" textlink="">
      <xdr:nvSpPr>
        <xdr:cNvPr id="784" name="円/楕円 783"/>
        <xdr:cNvSpPr/>
      </xdr:nvSpPr>
      <xdr:spPr>
        <a:xfrm>
          <a:off x="22110700" y="1014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118552</xdr:rowOff>
    </xdr:from>
    <xdr:ext cx="378565" cy="259045"/>
    <xdr:sp macro="" textlink="">
      <xdr:nvSpPr>
        <xdr:cNvPr id="785" name="貸付金該当値テキスト"/>
        <xdr:cNvSpPr txBox="1"/>
      </xdr:nvSpPr>
      <xdr:spPr>
        <a:xfrm>
          <a:off x="22212300" y="10062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487</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32240</xdr:rowOff>
    </xdr:from>
    <xdr:to>
      <xdr:col>31</xdr:col>
      <xdr:colOff>85725</xdr:colOff>
      <xdr:row>59</xdr:row>
      <xdr:rowOff>133840</xdr:rowOff>
    </xdr:to>
    <xdr:sp macro="" textlink="">
      <xdr:nvSpPr>
        <xdr:cNvPr id="786" name="円/楕円 785"/>
        <xdr:cNvSpPr/>
      </xdr:nvSpPr>
      <xdr:spPr>
        <a:xfrm>
          <a:off x="21272500" y="1014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124967</xdr:rowOff>
    </xdr:from>
    <xdr:ext cx="378565" cy="259045"/>
    <xdr:sp macro="" textlink="">
      <xdr:nvSpPr>
        <xdr:cNvPr id="787" name="テキスト ボックス 786"/>
        <xdr:cNvSpPr txBox="1"/>
      </xdr:nvSpPr>
      <xdr:spPr>
        <a:xfrm>
          <a:off x="21134017" y="10240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32305</xdr:rowOff>
    </xdr:from>
    <xdr:to>
      <xdr:col>29</xdr:col>
      <xdr:colOff>568325</xdr:colOff>
      <xdr:row>59</xdr:row>
      <xdr:rowOff>133905</xdr:rowOff>
    </xdr:to>
    <xdr:sp macro="" textlink="">
      <xdr:nvSpPr>
        <xdr:cNvPr id="788" name="円/楕円 787"/>
        <xdr:cNvSpPr/>
      </xdr:nvSpPr>
      <xdr:spPr>
        <a:xfrm>
          <a:off x="20383500" y="1014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125032</xdr:rowOff>
    </xdr:from>
    <xdr:ext cx="378565" cy="259045"/>
    <xdr:sp macro="" textlink="">
      <xdr:nvSpPr>
        <xdr:cNvPr id="789" name="テキスト ボックス 788"/>
        <xdr:cNvSpPr txBox="1"/>
      </xdr:nvSpPr>
      <xdr:spPr>
        <a:xfrm>
          <a:off x="20245017" y="10240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32338</xdr:rowOff>
    </xdr:from>
    <xdr:to>
      <xdr:col>28</xdr:col>
      <xdr:colOff>365125</xdr:colOff>
      <xdr:row>59</xdr:row>
      <xdr:rowOff>133938</xdr:rowOff>
    </xdr:to>
    <xdr:sp macro="" textlink="">
      <xdr:nvSpPr>
        <xdr:cNvPr id="790" name="円/楕円 789"/>
        <xdr:cNvSpPr/>
      </xdr:nvSpPr>
      <xdr:spPr>
        <a:xfrm>
          <a:off x="19494500" y="1014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125065</xdr:rowOff>
    </xdr:from>
    <xdr:ext cx="378565" cy="259045"/>
    <xdr:sp macro="" textlink="">
      <xdr:nvSpPr>
        <xdr:cNvPr id="791" name="テキスト ボックス 790"/>
        <xdr:cNvSpPr txBox="1"/>
      </xdr:nvSpPr>
      <xdr:spPr>
        <a:xfrm>
          <a:off x="19356017" y="102406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32403</xdr:rowOff>
    </xdr:from>
    <xdr:to>
      <xdr:col>27</xdr:col>
      <xdr:colOff>161925</xdr:colOff>
      <xdr:row>59</xdr:row>
      <xdr:rowOff>134003</xdr:rowOff>
    </xdr:to>
    <xdr:sp macro="" textlink="">
      <xdr:nvSpPr>
        <xdr:cNvPr id="792" name="円/楕円 791"/>
        <xdr:cNvSpPr/>
      </xdr:nvSpPr>
      <xdr:spPr>
        <a:xfrm>
          <a:off x="18605500" y="1014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125130</xdr:rowOff>
    </xdr:from>
    <xdr:ext cx="378565" cy="259045"/>
    <xdr:sp macro="" textlink="">
      <xdr:nvSpPr>
        <xdr:cNvPr id="793" name="テキスト ボックス 792"/>
        <xdr:cNvSpPr txBox="1"/>
      </xdr:nvSpPr>
      <xdr:spPr>
        <a:xfrm>
          <a:off x="18467017" y="102406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53,530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4" name="直線コネクタ 80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5" name="テキスト ボックス 80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6" name="直線コネクタ 80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7" name="テキスト ボックス 80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8" name="直線コネクタ 80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9" name="テキスト ボックス 80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0" name="直線コネクタ 80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1" name="テキスト ボックス 81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2" name="直線コネクタ 81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3" name="テキスト ボックス 81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5" name="テキスト ボックス 81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89491</xdr:rowOff>
    </xdr:from>
    <xdr:to>
      <xdr:col>32</xdr:col>
      <xdr:colOff>186689</xdr:colOff>
      <xdr:row>77</xdr:row>
      <xdr:rowOff>142466</xdr:rowOff>
    </xdr:to>
    <xdr:cxnSp macro="">
      <xdr:nvCxnSpPr>
        <xdr:cNvPr id="817" name="直線コネクタ 816"/>
        <xdr:cNvCxnSpPr/>
      </xdr:nvCxnSpPr>
      <xdr:spPr>
        <a:xfrm flipV="1">
          <a:off x="22159595" y="12090991"/>
          <a:ext cx="1269" cy="1253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146293</xdr:rowOff>
    </xdr:from>
    <xdr:ext cx="534377" cy="259045"/>
    <xdr:sp macro="" textlink="">
      <xdr:nvSpPr>
        <xdr:cNvPr id="818" name="繰出金最小値テキスト"/>
        <xdr:cNvSpPr txBox="1"/>
      </xdr:nvSpPr>
      <xdr:spPr>
        <a:xfrm>
          <a:off x="22212300" y="1334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32,137</a:t>
          </a:r>
          <a:endParaRPr kumimoji="1" lang="ja-JP" altLang="en-US" sz="1000" b="1">
            <a:latin typeface="ＭＳ Ｐゴシック"/>
          </a:endParaRPr>
        </a:p>
      </xdr:txBody>
    </xdr:sp>
    <xdr:clientData/>
  </xdr:oneCellAnchor>
  <xdr:twoCellAnchor>
    <xdr:from>
      <xdr:col>32</xdr:col>
      <xdr:colOff>98425</xdr:colOff>
      <xdr:row>77</xdr:row>
      <xdr:rowOff>142466</xdr:rowOff>
    </xdr:from>
    <xdr:to>
      <xdr:col>32</xdr:col>
      <xdr:colOff>276225</xdr:colOff>
      <xdr:row>77</xdr:row>
      <xdr:rowOff>142466</xdr:rowOff>
    </xdr:to>
    <xdr:cxnSp macro="">
      <xdr:nvCxnSpPr>
        <xdr:cNvPr id="819" name="直線コネクタ 818"/>
        <xdr:cNvCxnSpPr/>
      </xdr:nvCxnSpPr>
      <xdr:spPr>
        <a:xfrm>
          <a:off x="22072600" y="13344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36168</xdr:rowOff>
    </xdr:from>
    <xdr:ext cx="599010" cy="259045"/>
    <xdr:sp macro="" textlink="">
      <xdr:nvSpPr>
        <xdr:cNvPr id="820" name="繰出金最大値テキスト"/>
        <xdr:cNvSpPr txBox="1"/>
      </xdr:nvSpPr>
      <xdr:spPr>
        <a:xfrm>
          <a:off x="22212300" y="11866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196,589</a:t>
          </a:r>
          <a:endParaRPr kumimoji="1" lang="ja-JP" altLang="en-US" sz="1000" b="1">
            <a:latin typeface="ＭＳ Ｐゴシック"/>
          </a:endParaRPr>
        </a:p>
      </xdr:txBody>
    </xdr:sp>
    <xdr:clientData/>
  </xdr:oneCellAnchor>
  <xdr:twoCellAnchor>
    <xdr:from>
      <xdr:col>32</xdr:col>
      <xdr:colOff>98425</xdr:colOff>
      <xdr:row>70</xdr:row>
      <xdr:rowOff>89491</xdr:rowOff>
    </xdr:from>
    <xdr:to>
      <xdr:col>32</xdr:col>
      <xdr:colOff>276225</xdr:colOff>
      <xdr:row>70</xdr:row>
      <xdr:rowOff>89491</xdr:rowOff>
    </xdr:to>
    <xdr:cxnSp macro="">
      <xdr:nvCxnSpPr>
        <xdr:cNvPr id="821" name="直線コネクタ 820"/>
        <xdr:cNvCxnSpPr/>
      </xdr:nvCxnSpPr>
      <xdr:spPr>
        <a:xfrm>
          <a:off x="22072600" y="1209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48054</xdr:rowOff>
    </xdr:from>
    <xdr:to>
      <xdr:col>32</xdr:col>
      <xdr:colOff>187325</xdr:colOff>
      <xdr:row>77</xdr:row>
      <xdr:rowOff>64582</xdr:rowOff>
    </xdr:to>
    <xdr:cxnSp macro="">
      <xdr:nvCxnSpPr>
        <xdr:cNvPr id="822" name="直線コネクタ 821"/>
        <xdr:cNvCxnSpPr/>
      </xdr:nvCxnSpPr>
      <xdr:spPr>
        <a:xfrm flipV="1">
          <a:off x="21323300" y="13249704"/>
          <a:ext cx="838200" cy="1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27691</xdr:rowOff>
    </xdr:from>
    <xdr:ext cx="534377" cy="259045"/>
    <xdr:sp macro="" textlink="">
      <xdr:nvSpPr>
        <xdr:cNvPr id="823" name="繰出金平均値テキスト"/>
        <xdr:cNvSpPr txBox="1"/>
      </xdr:nvSpPr>
      <xdr:spPr>
        <a:xfrm>
          <a:off x="22212300" y="12886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4814</xdr:rowOff>
    </xdr:from>
    <xdr:to>
      <xdr:col>32</xdr:col>
      <xdr:colOff>238125</xdr:colOff>
      <xdr:row>76</xdr:row>
      <xdr:rowOff>106414</xdr:rowOff>
    </xdr:to>
    <xdr:sp macro="" textlink="">
      <xdr:nvSpPr>
        <xdr:cNvPr id="824" name="フローチャート : 判断 823"/>
        <xdr:cNvSpPr/>
      </xdr:nvSpPr>
      <xdr:spPr>
        <a:xfrm>
          <a:off x="22110700" y="130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85537</xdr:rowOff>
    </xdr:from>
    <xdr:to>
      <xdr:col>31</xdr:col>
      <xdr:colOff>34925</xdr:colOff>
      <xdr:row>77</xdr:row>
      <xdr:rowOff>64582</xdr:rowOff>
    </xdr:to>
    <xdr:cxnSp macro="">
      <xdr:nvCxnSpPr>
        <xdr:cNvPr id="825" name="直線コネクタ 824"/>
        <xdr:cNvCxnSpPr/>
      </xdr:nvCxnSpPr>
      <xdr:spPr>
        <a:xfrm>
          <a:off x="20434300" y="12944287"/>
          <a:ext cx="889000" cy="3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100299</xdr:rowOff>
    </xdr:from>
    <xdr:to>
      <xdr:col>31</xdr:col>
      <xdr:colOff>85725</xdr:colOff>
      <xdr:row>77</xdr:row>
      <xdr:rowOff>30449</xdr:rowOff>
    </xdr:to>
    <xdr:sp macro="" textlink="">
      <xdr:nvSpPr>
        <xdr:cNvPr id="826" name="フローチャート : 判断 825"/>
        <xdr:cNvSpPr/>
      </xdr:nvSpPr>
      <xdr:spPr>
        <a:xfrm>
          <a:off x="21272500" y="13130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46976</xdr:rowOff>
    </xdr:from>
    <xdr:ext cx="534377" cy="259045"/>
    <xdr:sp macro="" textlink="">
      <xdr:nvSpPr>
        <xdr:cNvPr id="827" name="テキスト ボックス 826"/>
        <xdr:cNvSpPr txBox="1"/>
      </xdr:nvSpPr>
      <xdr:spPr>
        <a:xfrm>
          <a:off x="21056111" y="1290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53,504</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85537</xdr:rowOff>
    </xdr:from>
    <xdr:to>
      <xdr:col>29</xdr:col>
      <xdr:colOff>517525</xdr:colOff>
      <xdr:row>75</xdr:row>
      <xdr:rowOff>116604</xdr:rowOff>
    </xdr:to>
    <xdr:cxnSp macro="">
      <xdr:nvCxnSpPr>
        <xdr:cNvPr id="828" name="直線コネクタ 827"/>
        <xdr:cNvCxnSpPr/>
      </xdr:nvCxnSpPr>
      <xdr:spPr>
        <a:xfrm flipV="1">
          <a:off x="19545300" y="12944287"/>
          <a:ext cx="889000" cy="3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103805</xdr:rowOff>
    </xdr:from>
    <xdr:to>
      <xdr:col>29</xdr:col>
      <xdr:colOff>568325</xdr:colOff>
      <xdr:row>77</xdr:row>
      <xdr:rowOff>33955</xdr:rowOff>
    </xdr:to>
    <xdr:sp macro="" textlink="">
      <xdr:nvSpPr>
        <xdr:cNvPr id="829" name="フローチャート : 判断 828"/>
        <xdr:cNvSpPr/>
      </xdr:nvSpPr>
      <xdr:spPr>
        <a:xfrm>
          <a:off x="20383500" y="131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25082</xdr:rowOff>
    </xdr:from>
    <xdr:ext cx="534377" cy="259045"/>
    <xdr:sp macro="" textlink="">
      <xdr:nvSpPr>
        <xdr:cNvPr id="830" name="テキスト ボックス 829"/>
        <xdr:cNvSpPr txBox="1"/>
      </xdr:nvSpPr>
      <xdr:spPr>
        <a:xfrm>
          <a:off x="20167111" y="1322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53,044</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116604</xdr:rowOff>
    </xdr:from>
    <xdr:to>
      <xdr:col>28</xdr:col>
      <xdr:colOff>314325</xdr:colOff>
      <xdr:row>75</xdr:row>
      <xdr:rowOff>124940</xdr:rowOff>
    </xdr:to>
    <xdr:cxnSp macro="">
      <xdr:nvCxnSpPr>
        <xdr:cNvPr id="831" name="直線コネクタ 830"/>
        <xdr:cNvCxnSpPr/>
      </xdr:nvCxnSpPr>
      <xdr:spPr>
        <a:xfrm flipV="1">
          <a:off x="18656300" y="12975354"/>
          <a:ext cx="889000" cy="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114968</xdr:rowOff>
    </xdr:from>
    <xdr:to>
      <xdr:col>28</xdr:col>
      <xdr:colOff>365125</xdr:colOff>
      <xdr:row>77</xdr:row>
      <xdr:rowOff>45118</xdr:rowOff>
    </xdr:to>
    <xdr:sp macro="" textlink="">
      <xdr:nvSpPr>
        <xdr:cNvPr id="832" name="フローチャート : 判断 831"/>
        <xdr:cNvSpPr/>
      </xdr:nvSpPr>
      <xdr:spPr>
        <a:xfrm>
          <a:off x="19494500" y="1314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36245</xdr:rowOff>
    </xdr:from>
    <xdr:ext cx="534377" cy="259045"/>
    <xdr:sp macro="" textlink="">
      <xdr:nvSpPr>
        <xdr:cNvPr id="833" name="テキスト ボックス 832"/>
        <xdr:cNvSpPr txBox="1"/>
      </xdr:nvSpPr>
      <xdr:spPr>
        <a:xfrm>
          <a:off x="19278111" y="1323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51,579</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66658</xdr:rowOff>
    </xdr:from>
    <xdr:to>
      <xdr:col>27</xdr:col>
      <xdr:colOff>161925</xdr:colOff>
      <xdr:row>76</xdr:row>
      <xdr:rowOff>168258</xdr:rowOff>
    </xdr:to>
    <xdr:sp macro="" textlink="">
      <xdr:nvSpPr>
        <xdr:cNvPr id="834" name="フローチャート : 判断 833"/>
        <xdr:cNvSpPr/>
      </xdr:nvSpPr>
      <xdr:spPr>
        <a:xfrm>
          <a:off x="18605500" y="1309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159385</xdr:rowOff>
    </xdr:from>
    <xdr:ext cx="534377" cy="259045"/>
    <xdr:sp macro="" textlink="">
      <xdr:nvSpPr>
        <xdr:cNvPr id="835" name="テキスト ボックス 834"/>
        <xdr:cNvSpPr txBox="1"/>
      </xdr:nvSpPr>
      <xdr:spPr>
        <a:xfrm>
          <a:off x="18389111" y="1318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57,919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168704</xdr:rowOff>
    </xdr:from>
    <xdr:to>
      <xdr:col>32</xdr:col>
      <xdr:colOff>238125</xdr:colOff>
      <xdr:row>77</xdr:row>
      <xdr:rowOff>98854</xdr:rowOff>
    </xdr:to>
    <xdr:sp macro="" textlink="">
      <xdr:nvSpPr>
        <xdr:cNvPr id="841" name="円/楕円 840"/>
        <xdr:cNvSpPr/>
      </xdr:nvSpPr>
      <xdr:spPr>
        <a:xfrm>
          <a:off x="22110700" y="1319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83631</xdr:rowOff>
    </xdr:from>
    <xdr:ext cx="534377" cy="259045"/>
    <xdr:sp macro="" textlink="">
      <xdr:nvSpPr>
        <xdr:cNvPr id="842" name="繰出金該当値テキスト"/>
        <xdr:cNvSpPr txBox="1"/>
      </xdr:nvSpPr>
      <xdr:spPr>
        <a:xfrm>
          <a:off x="22212300" y="1311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44,527</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13782</xdr:rowOff>
    </xdr:from>
    <xdr:to>
      <xdr:col>31</xdr:col>
      <xdr:colOff>85725</xdr:colOff>
      <xdr:row>77</xdr:row>
      <xdr:rowOff>115382</xdr:rowOff>
    </xdr:to>
    <xdr:sp macro="" textlink="">
      <xdr:nvSpPr>
        <xdr:cNvPr id="843" name="円/楕円 842"/>
        <xdr:cNvSpPr/>
      </xdr:nvSpPr>
      <xdr:spPr>
        <a:xfrm>
          <a:off x="21272500" y="1321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106509</xdr:rowOff>
    </xdr:from>
    <xdr:ext cx="534377" cy="259045"/>
    <xdr:sp macro="" textlink="">
      <xdr:nvSpPr>
        <xdr:cNvPr id="844" name="テキスト ボックス 843"/>
        <xdr:cNvSpPr txBox="1"/>
      </xdr:nvSpPr>
      <xdr:spPr>
        <a:xfrm>
          <a:off x="21056111" y="1330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42,358</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34737</xdr:rowOff>
    </xdr:from>
    <xdr:to>
      <xdr:col>29</xdr:col>
      <xdr:colOff>568325</xdr:colOff>
      <xdr:row>75</xdr:row>
      <xdr:rowOff>136337</xdr:rowOff>
    </xdr:to>
    <xdr:sp macro="" textlink="">
      <xdr:nvSpPr>
        <xdr:cNvPr id="845" name="円/楕円 844"/>
        <xdr:cNvSpPr/>
      </xdr:nvSpPr>
      <xdr:spPr>
        <a:xfrm>
          <a:off x="20383500" y="1289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152864</xdr:rowOff>
    </xdr:from>
    <xdr:ext cx="534377" cy="259045"/>
    <xdr:sp macro="" textlink="">
      <xdr:nvSpPr>
        <xdr:cNvPr id="846" name="テキスト ボックス 845"/>
        <xdr:cNvSpPr txBox="1"/>
      </xdr:nvSpPr>
      <xdr:spPr>
        <a:xfrm>
          <a:off x="20167111" y="1266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84,608</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65804</xdr:rowOff>
    </xdr:from>
    <xdr:to>
      <xdr:col>28</xdr:col>
      <xdr:colOff>365125</xdr:colOff>
      <xdr:row>75</xdr:row>
      <xdr:rowOff>167404</xdr:rowOff>
    </xdr:to>
    <xdr:sp macro="" textlink="">
      <xdr:nvSpPr>
        <xdr:cNvPr id="847" name="円/楕円 846"/>
        <xdr:cNvSpPr/>
      </xdr:nvSpPr>
      <xdr:spPr>
        <a:xfrm>
          <a:off x="19494500" y="1292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12481</xdr:rowOff>
    </xdr:from>
    <xdr:ext cx="534377" cy="259045"/>
    <xdr:sp macro="" textlink="">
      <xdr:nvSpPr>
        <xdr:cNvPr id="848" name="テキスト ボックス 847"/>
        <xdr:cNvSpPr txBox="1"/>
      </xdr:nvSpPr>
      <xdr:spPr>
        <a:xfrm>
          <a:off x="19278111" y="1269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80,531</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74140</xdr:rowOff>
    </xdr:from>
    <xdr:to>
      <xdr:col>27</xdr:col>
      <xdr:colOff>161925</xdr:colOff>
      <xdr:row>76</xdr:row>
      <xdr:rowOff>4291</xdr:rowOff>
    </xdr:to>
    <xdr:sp macro="" textlink="">
      <xdr:nvSpPr>
        <xdr:cNvPr id="849" name="円/楕円 848"/>
        <xdr:cNvSpPr/>
      </xdr:nvSpPr>
      <xdr:spPr>
        <a:xfrm>
          <a:off x="18605500" y="129328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20817</xdr:rowOff>
    </xdr:from>
    <xdr:ext cx="534377" cy="259045"/>
    <xdr:sp macro="" textlink="">
      <xdr:nvSpPr>
        <xdr:cNvPr id="850" name="テキスト ボックス 849"/>
        <xdr:cNvSpPr txBox="1"/>
      </xdr:nvSpPr>
      <xdr:spPr>
        <a:xfrm>
          <a:off x="18389111" y="1270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79,437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1" name="直線コネクタ 86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2" name="テキスト ボックス 86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4" name="テキスト ボックス 86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6" name="直線コネクタ 86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1" name="直線コネクタ 87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3" name="フローチャート : 判断 87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4" name="直線コネクタ 87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5" name="フローチャート : 判断 87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6" name="テキスト ボックス 87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7" name="直線コネクタ 87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8" name="フローチャート : 判断 87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9" name="テキスト ボックス 87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0" name="直線コネクタ 87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1" name="フローチャート : 判断 88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2" name="テキスト ボックス 88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3" name="フローチャート : 判断 88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4" name="テキスト ボックス 88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円/楕円 88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2" name="円/楕円 89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3" name="テキスト ボックス 89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4" name="円/楕円 89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5" name="テキスト ボックス 89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6" name="円/楕円 89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7" name="テキスト ボックス 89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円/楕円 89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9" name="テキスト ボックス 89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歳出決算総額は、住民一人当たり４６５，４７９円となっている。</a:t>
          </a:r>
          <a:endParaRPr kumimoji="1" lang="en-US" altLang="ja-JP" sz="1300">
            <a:latin typeface="ＭＳ Ｐゴシック"/>
          </a:endParaRPr>
        </a:p>
        <a:p>
          <a:r>
            <a:rPr kumimoji="1" lang="ja-JP" altLang="en-US" sz="1300">
              <a:latin typeface="ＭＳ Ｐゴシック"/>
            </a:rPr>
            <a:t>主な構成項目である人件費は、住民一人当たり７９，９４４円となっており、ほぼ横ばいである。類似団体平均と比較して下回っている。今後も採用数のバランスを考慮し、人件費の抑制に努める。</a:t>
          </a:r>
          <a:endParaRPr kumimoji="1" lang="en-US" altLang="ja-JP" sz="1300">
            <a:latin typeface="ＭＳ Ｐゴシック"/>
          </a:endParaRPr>
        </a:p>
        <a:p>
          <a:r>
            <a:rPr kumimoji="1" lang="ja-JP" altLang="en-US" sz="1300">
              <a:latin typeface="ＭＳ Ｐゴシック"/>
            </a:rPr>
            <a:t>普通建設事業費は、住民一人当たり２４，１１６円となっており、類似団体と比較して一人当たりコストは低い状況である。これまで整備を行ってきた公共施設やインフラの老朽化が課題となっており、公共施設等総合管理計画により取り組むことが必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岡山県勝央町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11,305
11,280
54.05
5,694,137
5,262,235
429,993
3,952,439
6,361,085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14.6
130.3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148191</xdr:rowOff>
    </xdr:from>
    <xdr:to>
      <xdr:col>6</xdr:col>
      <xdr:colOff>510540</xdr:colOff>
      <xdr:row>39</xdr:row>
      <xdr:rowOff>4336</xdr:rowOff>
    </xdr:to>
    <xdr:cxnSp macro="">
      <xdr:nvCxnSpPr>
        <xdr:cNvPr id="58" name="直線コネクタ 57"/>
        <xdr:cNvCxnSpPr/>
      </xdr:nvCxnSpPr>
      <xdr:spPr>
        <a:xfrm flipV="1">
          <a:off x="4633595" y="5291691"/>
          <a:ext cx="1270" cy="1399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8163</xdr:rowOff>
    </xdr:from>
    <xdr:ext cx="469744" cy="259045"/>
    <xdr:sp macro="" textlink="">
      <xdr:nvSpPr>
        <xdr:cNvPr id="59" name="議会費最小値テキスト"/>
        <xdr:cNvSpPr txBox="1"/>
      </xdr:nvSpPr>
      <xdr:spPr>
        <a:xfrm>
          <a:off x="4686300" y="66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4,579</a:t>
          </a:r>
          <a:endParaRPr kumimoji="1" lang="ja-JP" altLang="en-US" sz="1000" b="1">
            <a:latin typeface="ＭＳ Ｐゴシック"/>
          </a:endParaRPr>
        </a:p>
      </xdr:txBody>
    </xdr:sp>
    <xdr:clientData/>
  </xdr:oneCellAnchor>
  <xdr:twoCellAnchor>
    <xdr:from>
      <xdr:col>6</xdr:col>
      <xdr:colOff>422275</xdr:colOff>
      <xdr:row>39</xdr:row>
      <xdr:rowOff>4336</xdr:rowOff>
    </xdr:from>
    <xdr:to>
      <xdr:col>6</xdr:col>
      <xdr:colOff>600075</xdr:colOff>
      <xdr:row>39</xdr:row>
      <xdr:rowOff>4336</xdr:rowOff>
    </xdr:to>
    <xdr:cxnSp macro="">
      <xdr:nvCxnSpPr>
        <xdr:cNvPr id="60" name="直線コネクタ 59"/>
        <xdr:cNvCxnSpPr/>
      </xdr:nvCxnSpPr>
      <xdr:spPr>
        <a:xfrm>
          <a:off x="4546600" y="669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94868</xdr:rowOff>
    </xdr:from>
    <xdr:ext cx="534377" cy="259045"/>
    <xdr:sp macro="" textlink="">
      <xdr:nvSpPr>
        <xdr:cNvPr id="61" name="議会費最大値テキスト"/>
        <xdr:cNvSpPr txBox="1"/>
      </xdr:nvSpPr>
      <xdr:spPr>
        <a:xfrm>
          <a:off x="4686300" y="506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13,148</a:t>
          </a:r>
          <a:endParaRPr kumimoji="1" lang="ja-JP" altLang="en-US" sz="1000" b="1">
            <a:latin typeface="ＭＳ Ｐゴシック"/>
          </a:endParaRPr>
        </a:p>
      </xdr:txBody>
    </xdr:sp>
    <xdr:clientData/>
  </xdr:oneCellAnchor>
  <xdr:twoCellAnchor>
    <xdr:from>
      <xdr:col>6</xdr:col>
      <xdr:colOff>422275</xdr:colOff>
      <xdr:row>30</xdr:row>
      <xdr:rowOff>148191</xdr:rowOff>
    </xdr:from>
    <xdr:to>
      <xdr:col>6</xdr:col>
      <xdr:colOff>600075</xdr:colOff>
      <xdr:row>30</xdr:row>
      <xdr:rowOff>148191</xdr:rowOff>
    </xdr:to>
    <xdr:cxnSp macro="">
      <xdr:nvCxnSpPr>
        <xdr:cNvPr id="62" name="直線コネクタ 61"/>
        <xdr:cNvCxnSpPr/>
      </xdr:nvCxnSpPr>
      <xdr:spPr>
        <a:xfrm>
          <a:off x="4546600" y="5291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46301</xdr:rowOff>
    </xdr:from>
    <xdr:to>
      <xdr:col>6</xdr:col>
      <xdr:colOff>511175</xdr:colOff>
      <xdr:row>36</xdr:row>
      <xdr:rowOff>160764</xdr:rowOff>
    </xdr:to>
    <xdr:cxnSp macro="">
      <xdr:nvCxnSpPr>
        <xdr:cNvPr id="63" name="直線コネクタ 62"/>
        <xdr:cNvCxnSpPr/>
      </xdr:nvCxnSpPr>
      <xdr:spPr>
        <a:xfrm flipV="1">
          <a:off x="3797300" y="6218501"/>
          <a:ext cx="838200" cy="11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36956</xdr:rowOff>
    </xdr:from>
    <xdr:ext cx="469744" cy="259045"/>
    <xdr:sp macro="" textlink="">
      <xdr:nvSpPr>
        <xdr:cNvPr id="64" name="議会費平均値テキスト"/>
        <xdr:cNvSpPr txBox="1"/>
      </xdr:nvSpPr>
      <xdr:spPr>
        <a:xfrm>
          <a:off x="4686300" y="6209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58529</xdr:rowOff>
    </xdr:from>
    <xdr:to>
      <xdr:col>6</xdr:col>
      <xdr:colOff>561975</xdr:colOff>
      <xdr:row>36</xdr:row>
      <xdr:rowOff>160129</xdr:rowOff>
    </xdr:to>
    <xdr:sp macro="" textlink="">
      <xdr:nvSpPr>
        <xdr:cNvPr id="65" name="フローチャート : 判断 64"/>
        <xdr:cNvSpPr/>
      </xdr:nvSpPr>
      <xdr:spPr>
        <a:xfrm>
          <a:off x="45847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156845</xdr:rowOff>
    </xdr:from>
    <xdr:to>
      <xdr:col>5</xdr:col>
      <xdr:colOff>358775</xdr:colOff>
      <xdr:row>36</xdr:row>
      <xdr:rowOff>160764</xdr:rowOff>
    </xdr:to>
    <xdr:cxnSp macro="">
      <xdr:nvCxnSpPr>
        <xdr:cNvPr id="66" name="直線コネクタ 65"/>
        <xdr:cNvCxnSpPr/>
      </xdr:nvCxnSpPr>
      <xdr:spPr>
        <a:xfrm>
          <a:off x="2908300" y="6329045"/>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46936</xdr:rowOff>
    </xdr:from>
    <xdr:to>
      <xdr:col>5</xdr:col>
      <xdr:colOff>409575</xdr:colOff>
      <xdr:row>36</xdr:row>
      <xdr:rowOff>148536</xdr:rowOff>
    </xdr:to>
    <xdr:sp macro="" textlink="">
      <xdr:nvSpPr>
        <xdr:cNvPr id="67" name="フローチャート : 判断 66"/>
        <xdr:cNvSpPr/>
      </xdr:nvSpPr>
      <xdr:spPr>
        <a:xfrm>
          <a:off x="3746500" y="621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165063</xdr:rowOff>
    </xdr:from>
    <xdr:ext cx="469744" cy="259045"/>
    <xdr:sp macro="" textlink="">
      <xdr:nvSpPr>
        <xdr:cNvPr id="68" name="テキスト ボックス 67"/>
        <xdr:cNvSpPr txBox="1"/>
      </xdr:nvSpPr>
      <xdr:spPr>
        <a:xfrm>
          <a:off x="3562427" y="599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7,157</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83040</xdr:rowOff>
    </xdr:from>
    <xdr:to>
      <xdr:col>4</xdr:col>
      <xdr:colOff>155575</xdr:colOff>
      <xdr:row>36</xdr:row>
      <xdr:rowOff>156845</xdr:rowOff>
    </xdr:to>
    <xdr:cxnSp macro="">
      <xdr:nvCxnSpPr>
        <xdr:cNvPr id="69" name="直線コネクタ 68"/>
        <xdr:cNvCxnSpPr/>
      </xdr:nvCxnSpPr>
      <xdr:spPr>
        <a:xfrm>
          <a:off x="2019300" y="6255240"/>
          <a:ext cx="889000" cy="7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109474</xdr:rowOff>
    </xdr:from>
    <xdr:to>
      <xdr:col>4</xdr:col>
      <xdr:colOff>206375</xdr:colOff>
      <xdr:row>37</xdr:row>
      <xdr:rowOff>39624</xdr:rowOff>
    </xdr:to>
    <xdr:sp macro="" textlink="">
      <xdr:nvSpPr>
        <xdr:cNvPr id="70" name="フローチャート : 判断 69"/>
        <xdr:cNvSpPr/>
      </xdr:nvSpPr>
      <xdr:spPr>
        <a:xfrm>
          <a:off x="2857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30751</xdr:rowOff>
    </xdr:from>
    <xdr:ext cx="469744" cy="259045"/>
    <xdr:sp macro="" textlink="">
      <xdr:nvSpPr>
        <xdr:cNvPr id="71" name="テキスト ボックス 70"/>
        <xdr:cNvSpPr txBox="1"/>
      </xdr:nvSpPr>
      <xdr:spPr>
        <a:xfrm>
          <a:off x="2673427" y="637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165662</xdr:rowOff>
    </xdr:from>
    <xdr:to>
      <xdr:col>2</xdr:col>
      <xdr:colOff>638175</xdr:colOff>
      <xdr:row>36</xdr:row>
      <xdr:rowOff>83040</xdr:rowOff>
    </xdr:to>
    <xdr:cxnSp macro="">
      <xdr:nvCxnSpPr>
        <xdr:cNvPr id="72" name="直線コネクタ 71"/>
        <xdr:cNvCxnSpPr/>
      </xdr:nvCxnSpPr>
      <xdr:spPr>
        <a:xfrm>
          <a:off x="1130300" y="6166412"/>
          <a:ext cx="889000" cy="8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72082</xdr:rowOff>
    </xdr:from>
    <xdr:to>
      <xdr:col>3</xdr:col>
      <xdr:colOff>3175</xdr:colOff>
      <xdr:row>37</xdr:row>
      <xdr:rowOff>2232</xdr:rowOff>
    </xdr:to>
    <xdr:sp macro="" textlink="">
      <xdr:nvSpPr>
        <xdr:cNvPr id="73" name="フローチャート : 判断 72"/>
        <xdr:cNvSpPr/>
      </xdr:nvSpPr>
      <xdr:spPr>
        <a:xfrm>
          <a:off x="1968500" y="62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164809</xdr:rowOff>
    </xdr:from>
    <xdr:ext cx="469744" cy="259045"/>
    <xdr:sp macro="" textlink="">
      <xdr:nvSpPr>
        <xdr:cNvPr id="74" name="テキスト ボックス 73"/>
        <xdr:cNvSpPr txBox="1"/>
      </xdr:nvSpPr>
      <xdr:spPr>
        <a:xfrm>
          <a:off x="1784427" y="633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62611</xdr:rowOff>
    </xdr:from>
    <xdr:to>
      <xdr:col>1</xdr:col>
      <xdr:colOff>485775</xdr:colOff>
      <xdr:row>35</xdr:row>
      <xdr:rowOff>164211</xdr:rowOff>
    </xdr:to>
    <xdr:sp macro="" textlink="">
      <xdr:nvSpPr>
        <xdr:cNvPr id="75" name="フローチャート : 判断 74"/>
        <xdr:cNvSpPr/>
      </xdr:nvSpPr>
      <xdr:spPr>
        <a:xfrm>
          <a:off x="1079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9288</xdr:rowOff>
    </xdr:from>
    <xdr:ext cx="469744" cy="259045"/>
    <xdr:sp macro="" textlink="">
      <xdr:nvSpPr>
        <xdr:cNvPr id="76" name="テキスト ボックス 75"/>
        <xdr:cNvSpPr txBox="1"/>
      </xdr:nvSpPr>
      <xdr:spPr>
        <a:xfrm>
          <a:off x="895427"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166951</xdr:rowOff>
    </xdr:from>
    <xdr:to>
      <xdr:col>6</xdr:col>
      <xdr:colOff>561975</xdr:colOff>
      <xdr:row>36</xdr:row>
      <xdr:rowOff>97101</xdr:rowOff>
    </xdr:to>
    <xdr:sp macro="" textlink="">
      <xdr:nvSpPr>
        <xdr:cNvPr id="82" name="円/楕円 81"/>
        <xdr:cNvSpPr/>
      </xdr:nvSpPr>
      <xdr:spPr>
        <a:xfrm>
          <a:off x="4584700" y="616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18378</xdr:rowOff>
    </xdr:from>
    <xdr:ext cx="469744" cy="259045"/>
    <xdr:sp macro="" textlink="">
      <xdr:nvSpPr>
        <xdr:cNvPr id="83" name="議会費該当値テキスト"/>
        <xdr:cNvSpPr txBox="1"/>
      </xdr:nvSpPr>
      <xdr:spPr>
        <a:xfrm>
          <a:off x="4686300" y="6019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7,472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109964</xdr:rowOff>
    </xdr:from>
    <xdr:to>
      <xdr:col>5</xdr:col>
      <xdr:colOff>409575</xdr:colOff>
      <xdr:row>37</xdr:row>
      <xdr:rowOff>40114</xdr:rowOff>
    </xdr:to>
    <xdr:sp macro="" textlink="">
      <xdr:nvSpPr>
        <xdr:cNvPr id="84" name="円/楕円 83"/>
        <xdr:cNvSpPr/>
      </xdr:nvSpPr>
      <xdr:spPr>
        <a:xfrm>
          <a:off x="3746500" y="628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31241</xdr:rowOff>
    </xdr:from>
    <xdr:ext cx="469744" cy="259045"/>
    <xdr:sp macro="" textlink="">
      <xdr:nvSpPr>
        <xdr:cNvPr id="85" name="テキスト ボックス 84"/>
        <xdr:cNvSpPr txBox="1"/>
      </xdr:nvSpPr>
      <xdr:spPr>
        <a:xfrm>
          <a:off x="3562427" y="637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106045</xdr:rowOff>
    </xdr:from>
    <xdr:to>
      <xdr:col>4</xdr:col>
      <xdr:colOff>206375</xdr:colOff>
      <xdr:row>37</xdr:row>
      <xdr:rowOff>36195</xdr:rowOff>
    </xdr:to>
    <xdr:sp macro="" textlink="">
      <xdr:nvSpPr>
        <xdr:cNvPr id="86" name="円/楕円 85"/>
        <xdr:cNvSpPr/>
      </xdr:nvSpPr>
      <xdr:spPr>
        <a:xfrm>
          <a:off x="2857500" y="627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52722</xdr:rowOff>
    </xdr:from>
    <xdr:ext cx="469744" cy="259045"/>
    <xdr:sp macro="" textlink="">
      <xdr:nvSpPr>
        <xdr:cNvPr id="87" name="テキスト ボックス 86"/>
        <xdr:cNvSpPr txBox="1"/>
      </xdr:nvSpPr>
      <xdr:spPr>
        <a:xfrm>
          <a:off x="2673427" y="605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32240</xdr:rowOff>
    </xdr:from>
    <xdr:to>
      <xdr:col>3</xdr:col>
      <xdr:colOff>3175</xdr:colOff>
      <xdr:row>36</xdr:row>
      <xdr:rowOff>133840</xdr:rowOff>
    </xdr:to>
    <xdr:sp macro="" textlink="">
      <xdr:nvSpPr>
        <xdr:cNvPr id="88" name="円/楕円 87"/>
        <xdr:cNvSpPr/>
      </xdr:nvSpPr>
      <xdr:spPr>
        <a:xfrm>
          <a:off x="1968500" y="620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150367</xdr:rowOff>
    </xdr:from>
    <xdr:ext cx="469744" cy="259045"/>
    <xdr:sp macro="" textlink="">
      <xdr:nvSpPr>
        <xdr:cNvPr id="89" name="テキスト ボックス 88"/>
        <xdr:cNvSpPr txBox="1"/>
      </xdr:nvSpPr>
      <xdr:spPr>
        <a:xfrm>
          <a:off x="1784427" y="5979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114862</xdr:rowOff>
    </xdr:from>
    <xdr:to>
      <xdr:col>1</xdr:col>
      <xdr:colOff>485775</xdr:colOff>
      <xdr:row>36</xdr:row>
      <xdr:rowOff>45012</xdr:rowOff>
    </xdr:to>
    <xdr:sp macro="" textlink="">
      <xdr:nvSpPr>
        <xdr:cNvPr id="90" name="円/楕円 89"/>
        <xdr:cNvSpPr/>
      </xdr:nvSpPr>
      <xdr:spPr>
        <a:xfrm>
          <a:off x="1079500" y="61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36139</xdr:rowOff>
    </xdr:from>
    <xdr:ext cx="469744" cy="259045"/>
    <xdr:sp macro="" textlink="">
      <xdr:nvSpPr>
        <xdr:cNvPr id="91" name="テキスト ボックス 90"/>
        <xdr:cNvSpPr txBox="1"/>
      </xdr:nvSpPr>
      <xdr:spPr>
        <a:xfrm>
          <a:off x="895427" y="620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2" name="直線コネクタ 101"/>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3" name="テキスト ボックス 102"/>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6" name="直線コネクタ 105"/>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7" name="テキスト ボックス 106"/>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124240</xdr:rowOff>
    </xdr:from>
    <xdr:to>
      <xdr:col>6</xdr:col>
      <xdr:colOff>510540</xdr:colOff>
      <xdr:row>57</xdr:row>
      <xdr:rowOff>171152</xdr:rowOff>
    </xdr:to>
    <xdr:cxnSp macro="">
      <xdr:nvCxnSpPr>
        <xdr:cNvPr id="111" name="直線コネクタ 110"/>
        <xdr:cNvCxnSpPr/>
      </xdr:nvCxnSpPr>
      <xdr:spPr>
        <a:xfrm flipV="1">
          <a:off x="4633595" y="8696740"/>
          <a:ext cx="1270" cy="124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10154</xdr:rowOff>
    </xdr:from>
    <xdr:ext cx="534377" cy="259045"/>
    <xdr:sp macro="" textlink="">
      <xdr:nvSpPr>
        <xdr:cNvPr id="112" name="総務費最小値テキスト"/>
        <xdr:cNvSpPr txBox="1"/>
      </xdr:nvSpPr>
      <xdr:spPr>
        <a:xfrm>
          <a:off x="4686300" y="995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44,967</a:t>
          </a:r>
          <a:endParaRPr kumimoji="1" lang="ja-JP" altLang="en-US" sz="1000" b="1">
            <a:latin typeface="ＭＳ Ｐゴシック"/>
          </a:endParaRPr>
        </a:p>
      </xdr:txBody>
    </xdr:sp>
    <xdr:clientData/>
  </xdr:oneCellAnchor>
  <xdr:twoCellAnchor>
    <xdr:from>
      <xdr:col>6</xdr:col>
      <xdr:colOff>422275</xdr:colOff>
      <xdr:row>57</xdr:row>
      <xdr:rowOff>171152</xdr:rowOff>
    </xdr:from>
    <xdr:to>
      <xdr:col>6</xdr:col>
      <xdr:colOff>600075</xdr:colOff>
      <xdr:row>57</xdr:row>
      <xdr:rowOff>171152</xdr:rowOff>
    </xdr:to>
    <xdr:cxnSp macro="">
      <xdr:nvCxnSpPr>
        <xdr:cNvPr id="113" name="直線コネクタ 112"/>
        <xdr:cNvCxnSpPr/>
      </xdr:nvCxnSpPr>
      <xdr:spPr>
        <a:xfrm>
          <a:off x="4546600" y="994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70917</xdr:rowOff>
    </xdr:from>
    <xdr:ext cx="690189" cy="259045"/>
    <xdr:sp macro="" textlink="">
      <xdr:nvSpPr>
        <xdr:cNvPr id="114" name="総務費最大値テキスト"/>
        <xdr:cNvSpPr txBox="1"/>
      </xdr:nvSpPr>
      <xdr:spPr>
        <a:xfrm>
          <a:off x="4686300" y="84719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2,227,052</a:t>
          </a:r>
          <a:endParaRPr kumimoji="1" lang="ja-JP" altLang="en-US" sz="1000" b="1">
            <a:latin typeface="ＭＳ Ｐゴシック"/>
          </a:endParaRPr>
        </a:p>
      </xdr:txBody>
    </xdr:sp>
    <xdr:clientData/>
  </xdr:oneCellAnchor>
  <xdr:twoCellAnchor>
    <xdr:from>
      <xdr:col>6</xdr:col>
      <xdr:colOff>422275</xdr:colOff>
      <xdr:row>50</xdr:row>
      <xdr:rowOff>124240</xdr:rowOff>
    </xdr:from>
    <xdr:to>
      <xdr:col>6</xdr:col>
      <xdr:colOff>600075</xdr:colOff>
      <xdr:row>50</xdr:row>
      <xdr:rowOff>124240</xdr:rowOff>
    </xdr:to>
    <xdr:cxnSp macro="">
      <xdr:nvCxnSpPr>
        <xdr:cNvPr id="115" name="直線コネクタ 114"/>
        <xdr:cNvCxnSpPr/>
      </xdr:nvCxnSpPr>
      <xdr:spPr>
        <a:xfrm>
          <a:off x="4546600" y="869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153647</xdr:rowOff>
    </xdr:from>
    <xdr:to>
      <xdr:col>6</xdr:col>
      <xdr:colOff>511175</xdr:colOff>
      <xdr:row>57</xdr:row>
      <xdr:rowOff>158975</xdr:rowOff>
    </xdr:to>
    <xdr:cxnSp macro="">
      <xdr:nvCxnSpPr>
        <xdr:cNvPr id="116" name="直線コネクタ 115"/>
        <xdr:cNvCxnSpPr/>
      </xdr:nvCxnSpPr>
      <xdr:spPr>
        <a:xfrm>
          <a:off x="3797300" y="9926297"/>
          <a:ext cx="838200" cy="5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99053</xdr:rowOff>
    </xdr:from>
    <xdr:ext cx="599010" cy="259045"/>
    <xdr:sp macro="" textlink="">
      <xdr:nvSpPr>
        <xdr:cNvPr id="117" name="総務費平均値テキスト"/>
        <xdr:cNvSpPr txBox="1"/>
      </xdr:nvSpPr>
      <xdr:spPr>
        <a:xfrm>
          <a:off x="4686300" y="9700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76176</xdr:rowOff>
    </xdr:from>
    <xdr:to>
      <xdr:col>6</xdr:col>
      <xdr:colOff>561975</xdr:colOff>
      <xdr:row>58</xdr:row>
      <xdr:rowOff>6326</xdr:rowOff>
    </xdr:to>
    <xdr:sp macro="" textlink="">
      <xdr:nvSpPr>
        <xdr:cNvPr id="118" name="フローチャート : 判断 117"/>
        <xdr:cNvSpPr/>
      </xdr:nvSpPr>
      <xdr:spPr>
        <a:xfrm>
          <a:off x="4584700" y="984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153647</xdr:rowOff>
    </xdr:from>
    <xdr:to>
      <xdr:col>5</xdr:col>
      <xdr:colOff>358775</xdr:colOff>
      <xdr:row>57</xdr:row>
      <xdr:rowOff>162520</xdr:rowOff>
    </xdr:to>
    <xdr:cxnSp macro="">
      <xdr:nvCxnSpPr>
        <xdr:cNvPr id="119" name="直線コネクタ 118"/>
        <xdr:cNvCxnSpPr/>
      </xdr:nvCxnSpPr>
      <xdr:spPr>
        <a:xfrm flipV="1">
          <a:off x="2908300" y="9926297"/>
          <a:ext cx="889000" cy="8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38157</xdr:rowOff>
    </xdr:from>
    <xdr:to>
      <xdr:col>5</xdr:col>
      <xdr:colOff>409575</xdr:colOff>
      <xdr:row>57</xdr:row>
      <xdr:rowOff>139757</xdr:rowOff>
    </xdr:to>
    <xdr:sp macro="" textlink="">
      <xdr:nvSpPr>
        <xdr:cNvPr id="120" name="フローチャート : 判断 119"/>
        <xdr:cNvSpPr/>
      </xdr:nvSpPr>
      <xdr:spPr>
        <a:xfrm>
          <a:off x="3746500" y="98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156284</xdr:rowOff>
    </xdr:from>
    <xdr:ext cx="599010" cy="259045"/>
    <xdr:sp macro="" textlink="">
      <xdr:nvSpPr>
        <xdr:cNvPr id="121" name="テキスト ボックス 120"/>
        <xdr:cNvSpPr txBox="1"/>
      </xdr:nvSpPr>
      <xdr:spPr>
        <a:xfrm>
          <a:off x="3497794" y="9586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188,788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162345</xdr:rowOff>
    </xdr:from>
    <xdr:to>
      <xdr:col>4</xdr:col>
      <xdr:colOff>155575</xdr:colOff>
      <xdr:row>57</xdr:row>
      <xdr:rowOff>162520</xdr:rowOff>
    </xdr:to>
    <xdr:cxnSp macro="">
      <xdr:nvCxnSpPr>
        <xdr:cNvPr id="122" name="直線コネクタ 121"/>
        <xdr:cNvCxnSpPr/>
      </xdr:nvCxnSpPr>
      <xdr:spPr>
        <a:xfrm>
          <a:off x="2019300" y="9934995"/>
          <a:ext cx="889000" cy="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99583</xdr:rowOff>
    </xdr:from>
    <xdr:to>
      <xdr:col>4</xdr:col>
      <xdr:colOff>206375</xdr:colOff>
      <xdr:row>58</xdr:row>
      <xdr:rowOff>29733</xdr:rowOff>
    </xdr:to>
    <xdr:sp macro="" textlink="">
      <xdr:nvSpPr>
        <xdr:cNvPr id="123" name="フローチャート : 判断 122"/>
        <xdr:cNvSpPr/>
      </xdr:nvSpPr>
      <xdr:spPr>
        <a:xfrm>
          <a:off x="2857500" y="987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46260</xdr:rowOff>
    </xdr:from>
    <xdr:ext cx="534377" cy="259045"/>
    <xdr:sp macro="" textlink="">
      <xdr:nvSpPr>
        <xdr:cNvPr id="124" name="テキスト ボックス 123"/>
        <xdr:cNvSpPr txBox="1"/>
      </xdr:nvSpPr>
      <xdr:spPr>
        <a:xfrm>
          <a:off x="2641111" y="964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160845</xdr:rowOff>
    </xdr:from>
    <xdr:to>
      <xdr:col>2</xdr:col>
      <xdr:colOff>638175</xdr:colOff>
      <xdr:row>57</xdr:row>
      <xdr:rowOff>162345</xdr:rowOff>
    </xdr:to>
    <xdr:cxnSp macro="">
      <xdr:nvCxnSpPr>
        <xdr:cNvPr id="125" name="直線コネクタ 124"/>
        <xdr:cNvCxnSpPr/>
      </xdr:nvCxnSpPr>
      <xdr:spPr>
        <a:xfrm>
          <a:off x="1130300" y="9933495"/>
          <a:ext cx="889000" cy="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99834</xdr:rowOff>
    </xdr:from>
    <xdr:to>
      <xdr:col>3</xdr:col>
      <xdr:colOff>3175</xdr:colOff>
      <xdr:row>58</xdr:row>
      <xdr:rowOff>29984</xdr:rowOff>
    </xdr:to>
    <xdr:sp macro="" textlink="">
      <xdr:nvSpPr>
        <xdr:cNvPr id="126" name="フローチャート : 判断 125"/>
        <xdr:cNvSpPr/>
      </xdr:nvSpPr>
      <xdr:spPr>
        <a:xfrm>
          <a:off x="1968500" y="987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46511</xdr:rowOff>
    </xdr:from>
    <xdr:ext cx="534377" cy="259045"/>
    <xdr:sp macro="" textlink="">
      <xdr:nvSpPr>
        <xdr:cNvPr id="127" name="テキスト ボックス 126"/>
        <xdr:cNvSpPr txBox="1"/>
      </xdr:nvSpPr>
      <xdr:spPr>
        <a:xfrm>
          <a:off x="1752111" y="964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94137</xdr:rowOff>
    </xdr:from>
    <xdr:to>
      <xdr:col>1</xdr:col>
      <xdr:colOff>485775</xdr:colOff>
      <xdr:row>58</xdr:row>
      <xdr:rowOff>24287</xdr:rowOff>
    </xdr:to>
    <xdr:sp macro="" textlink="">
      <xdr:nvSpPr>
        <xdr:cNvPr id="128" name="フローチャート : 判断 127"/>
        <xdr:cNvSpPr/>
      </xdr:nvSpPr>
      <xdr:spPr>
        <a:xfrm>
          <a:off x="1079500" y="9866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40814</xdr:rowOff>
    </xdr:from>
    <xdr:ext cx="534377" cy="259045"/>
    <xdr:sp macro="" textlink="">
      <xdr:nvSpPr>
        <xdr:cNvPr id="129" name="テキスト ボックス 128"/>
        <xdr:cNvSpPr txBox="1"/>
      </xdr:nvSpPr>
      <xdr:spPr>
        <a:xfrm>
          <a:off x="863111" y="964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90,836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108175</xdr:rowOff>
    </xdr:from>
    <xdr:to>
      <xdr:col>6</xdr:col>
      <xdr:colOff>561975</xdr:colOff>
      <xdr:row>58</xdr:row>
      <xdr:rowOff>38325</xdr:rowOff>
    </xdr:to>
    <xdr:sp macro="" textlink="">
      <xdr:nvSpPr>
        <xdr:cNvPr id="135" name="円/楕円 134"/>
        <xdr:cNvSpPr/>
      </xdr:nvSpPr>
      <xdr:spPr>
        <a:xfrm>
          <a:off x="4584700" y="988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54603</xdr:rowOff>
    </xdr:from>
    <xdr:ext cx="534377" cy="259045"/>
    <xdr:sp macro="" textlink="">
      <xdr:nvSpPr>
        <xdr:cNvPr id="136" name="総務費該当値テキスト"/>
        <xdr:cNvSpPr txBox="1"/>
      </xdr:nvSpPr>
      <xdr:spPr>
        <a:xfrm>
          <a:off x="4686300" y="982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66,273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102847</xdr:rowOff>
    </xdr:from>
    <xdr:to>
      <xdr:col>5</xdr:col>
      <xdr:colOff>409575</xdr:colOff>
      <xdr:row>58</xdr:row>
      <xdr:rowOff>32997</xdr:rowOff>
    </xdr:to>
    <xdr:sp macro="" textlink="">
      <xdr:nvSpPr>
        <xdr:cNvPr id="137" name="円/楕円 136"/>
        <xdr:cNvSpPr/>
      </xdr:nvSpPr>
      <xdr:spPr>
        <a:xfrm>
          <a:off x="3746500" y="987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24124</xdr:rowOff>
    </xdr:from>
    <xdr:ext cx="534377" cy="259045"/>
    <xdr:sp macro="" textlink="">
      <xdr:nvSpPr>
        <xdr:cNvPr id="138" name="テキスト ボックス 137"/>
        <xdr:cNvSpPr txBox="1"/>
      </xdr:nvSpPr>
      <xdr:spPr>
        <a:xfrm>
          <a:off x="3530111" y="996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75,595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111720</xdr:rowOff>
    </xdr:from>
    <xdr:to>
      <xdr:col>4</xdr:col>
      <xdr:colOff>206375</xdr:colOff>
      <xdr:row>58</xdr:row>
      <xdr:rowOff>41870</xdr:rowOff>
    </xdr:to>
    <xdr:sp macro="" textlink="">
      <xdr:nvSpPr>
        <xdr:cNvPr id="139" name="円/楕円 138"/>
        <xdr:cNvSpPr/>
      </xdr:nvSpPr>
      <xdr:spPr>
        <a:xfrm>
          <a:off x="2857500" y="988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32997</xdr:rowOff>
    </xdr:from>
    <xdr:ext cx="534377" cy="259045"/>
    <xdr:sp macro="" textlink="">
      <xdr:nvSpPr>
        <xdr:cNvPr id="140" name="テキスト ボックス 139"/>
        <xdr:cNvSpPr txBox="1"/>
      </xdr:nvSpPr>
      <xdr:spPr>
        <a:xfrm>
          <a:off x="2641111" y="997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60,071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111545</xdr:rowOff>
    </xdr:from>
    <xdr:to>
      <xdr:col>3</xdr:col>
      <xdr:colOff>3175</xdr:colOff>
      <xdr:row>58</xdr:row>
      <xdr:rowOff>41695</xdr:rowOff>
    </xdr:to>
    <xdr:sp macro="" textlink="">
      <xdr:nvSpPr>
        <xdr:cNvPr id="141" name="円/楕円 140"/>
        <xdr:cNvSpPr/>
      </xdr:nvSpPr>
      <xdr:spPr>
        <a:xfrm>
          <a:off x="1968500" y="988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32822</xdr:rowOff>
    </xdr:from>
    <xdr:ext cx="534377" cy="259045"/>
    <xdr:sp macro="" textlink="">
      <xdr:nvSpPr>
        <xdr:cNvPr id="142" name="テキスト ボックス 141"/>
        <xdr:cNvSpPr txBox="1"/>
      </xdr:nvSpPr>
      <xdr:spPr>
        <a:xfrm>
          <a:off x="1752111" y="997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60,376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110045</xdr:rowOff>
    </xdr:from>
    <xdr:to>
      <xdr:col>1</xdr:col>
      <xdr:colOff>485775</xdr:colOff>
      <xdr:row>58</xdr:row>
      <xdr:rowOff>40195</xdr:rowOff>
    </xdr:to>
    <xdr:sp macro="" textlink="">
      <xdr:nvSpPr>
        <xdr:cNvPr id="143" name="円/楕円 142"/>
        <xdr:cNvSpPr/>
      </xdr:nvSpPr>
      <xdr:spPr>
        <a:xfrm>
          <a:off x="1079500" y="988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31322</xdr:rowOff>
    </xdr:from>
    <xdr:ext cx="534377" cy="259045"/>
    <xdr:sp macro="" textlink="">
      <xdr:nvSpPr>
        <xdr:cNvPr id="144" name="テキスト ボックス 143"/>
        <xdr:cNvSpPr txBox="1"/>
      </xdr:nvSpPr>
      <xdr:spPr>
        <a:xfrm>
          <a:off x="863111" y="997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63,000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151,077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6" name="テキスト ボックス 165"/>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8" name="テキスト ボックス 167"/>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54731</xdr:rowOff>
    </xdr:from>
    <xdr:to>
      <xdr:col>6</xdr:col>
      <xdr:colOff>510540</xdr:colOff>
      <xdr:row>78</xdr:row>
      <xdr:rowOff>123437</xdr:rowOff>
    </xdr:to>
    <xdr:cxnSp macro="">
      <xdr:nvCxnSpPr>
        <xdr:cNvPr id="170" name="直線コネクタ 169"/>
        <xdr:cNvCxnSpPr/>
      </xdr:nvCxnSpPr>
      <xdr:spPr>
        <a:xfrm flipV="1">
          <a:off x="4633595" y="12227681"/>
          <a:ext cx="1270" cy="126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127264</xdr:rowOff>
    </xdr:from>
    <xdr:ext cx="534377" cy="259045"/>
    <xdr:sp macro="" textlink="">
      <xdr:nvSpPr>
        <xdr:cNvPr id="171" name="民生費最小値テキスト"/>
        <xdr:cNvSpPr txBox="1"/>
      </xdr:nvSpPr>
      <xdr:spPr>
        <a:xfrm>
          <a:off x="4686300" y="1350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89,960</a:t>
          </a:r>
          <a:endParaRPr kumimoji="1" lang="ja-JP" altLang="en-US" sz="1000" b="1">
            <a:latin typeface="ＭＳ Ｐゴシック"/>
          </a:endParaRPr>
        </a:p>
      </xdr:txBody>
    </xdr:sp>
    <xdr:clientData/>
  </xdr:oneCellAnchor>
  <xdr:twoCellAnchor>
    <xdr:from>
      <xdr:col>6</xdr:col>
      <xdr:colOff>422275</xdr:colOff>
      <xdr:row>78</xdr:row>
      <xdr:rowOff>123437</xdr:rowOff>
    </xdr:from>
    <xdr:to>
      <xdr:col>6</xdr:col>
      <xdr:colOff>600075</xdr:colOff>
      <xdr:row>78</xdr:row>
      <xdr:rowOff>123437</xdr:rowOff>
    </xdr:to>
    <xdr:cxnSp macro="">
      <xdr:nvCxnSpPr>
        <xdr:cNvPr id="172" name="直線コネクタ 171"/>
        <xdr:cNvCxnSpPr/>
      </xdr:nvCxnSpPr>
      <xdr:spPr>
        <a:xfrm>
          <a:off x="4546600" y="1349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1408</xdr:rowOff>
    </xdr:from>
    <xdr:ext cx="599010" cy="259045"/>
    <xdr:sp macro="" textlink="">
      <xdr:nvSpPr>
        <xdr:cNvPr id="173" name="民生費最大値テキスト"/>
        <xdr:cNvSpPr txBox="1"/>
      </xdr:nvSpPr>
      <xdr:spPr>
        <a:xfrm>
          <a:off x="4686300" y="1200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867,037</a:t>
          </a:r>
          <a:endParaRPr kumimoji="1" lang="ja-JP" altLang="en-US" sz="1000" b="1">
            <a:latin typeface="ＭＳ Ｐゴシック"/>
          </a:endParaRPr>
        </a:p>
      </xdr:txBody>
    </xdr:sp>
    <xdr:clientData/>
  </xdr:oneCellAnchor>
  <xdr:twoCellAnchor>
    <xdr:from>
      <xdr:col>6</xdr:col>
      <xdr:colOff>422275</xdr:colOff>
      <xdr:row>71</xdr:row>
      <xdr:rowOff>54731</xdr:rowOff>
    </xdr:from>
    <xdr:to>
      <xdr:col>6</xdr:col>
      <xdr:colOff>600075</xdr:colOff>
      <xdr:row>71</xdr:row>
      <xdr:rowOff>54731</xdr:rowOff>
    </xdr:to>
    <xdr:cxnSp macro="">
      <xdr:nvCxnSpPr>
        <xdr:cNvPr id="174" name="直線コネクタ 173"/>
        <xdr:cNvCxnSpPr/>
      </xdr:nvCxnSpPr>
      <xdr:spPr>
        <a:xfrm>
          <a:off x="4546600" y="12227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27989</xdr:rowOff>
    </xdr:from>
    <xdr:to>
      <xdr:col>6</xdr:col>
      <xdr:colOff>511175</xdr:colOff>
      <xdr:row>78</xdr:row>
      <xdr:rowOff>41472</xdr:rowOff>
    </xdr:to>
    <xdr:cxnSp macro="">
      <xdr:nvCxnSpPr>
        <xdr:cNvPr id="175" name="直線コネクタ 174"/>
        <xdr:cNvCxnSpPr/>
      </xdr:nvCxnSpPr>
      <xdr:spPr>
        <a:xfrm>
          <a:off x="3797300" y="13401089"/>
          <a:ext cx="838200" cy="1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168194</xdr:rowOff>
    </xdr:from>
    <xdr:ext cx="599010" cy="259045"/>
    <xdr:sp macro="" textlink="">
      <xdr:nvSpPr>
        <xdr:cNvPr id="176" name="民生費平均値テキスト"/>
        <xdr:cNvSpPr txBox="1"/>
      </xdr:nvSpPr>
      <xdr:spPr>
        <a:xfrm>
          <a:off x="4686300" y="131983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145317</xdr:rowOff>
    </xdr:from>
    <xdr:to>
      <xdr:col>6</xdr:col>
      <xdr:colOff>561975</xdr:colOff>
      <xdr:row>78</xdr:row>
      <xdr:rowOff>75467</xdr:rowOff>
    </xdr:to>
    <xdr:sp macro="" textlink="">
      <xdr:nvSpPr>
        <xdr:cNvPr id="177" name="フローチャート : 判断 176"/>
        <xdr:cNvSpPr/>
      </xdr:nvSpPr>
      <xdr:spPr>
        <a:xfrm>
          <a:off x="4584700" y="133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27989</xdr:rowOff>
    </xdr:from>
    <xdr:to>
      <xdr:col>5</xdr:col>
      <xdr:colOff>358775</xdr:colOff>
      <xdr:row>78</xdr:row>
      <xdr:rowOff>57248</xdr:rowOff>
    </xdr:to>
    <xdr:cxnSp macro="">
      <xdr:nvCxnSpPr>
        <xdr:cNvPr id="178" name="直線コネクタ 177"/>
        <xdr:cNvCxnSpPr/>
      </xdr:nvCxnSpPr>
      <xdr:spPr>
        <a:xfrm flipV="1">
          <a:off x="2908300" y="13401089"/>
          <a:ext cx="889000" cy="2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140233</xdr:rowOff>
    </xdr:from>
    <xdr:to>
      <xdr:col>5</xdr:col>
      <xdr:colOff>409575</xdr:colOff>
      <xdr:row>78</xdr:row>
      <xdr:rowOff>70383</xdr:rowOff>
    </xdr:to>
    <xdr:sp macro="" textlink="">
      <xdr:nvSpPr>
        <xdr:cNvPr id="179" name="フローチャート : 判断 178"/>
        <xdr:cNvSpPr/>
      </xdr:nvSpPr>
      <xdr:spPr>
        <a:xfrm>
          <a:off x="3746500" y="1334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86910</xdr:rowOff>
    </xdr:from>
    <xdr:ext cx="599010" cy="259045"/>
    <xdr:sp macro="" textlink="">
      <xdr:nvSpPr>
        <xdr:cNvPr id="180" name="テキスト ボックス 179"/>
        <xdr:cNvSpPr txBox="1"/>
      </xdr:nvSpPr>
      <xdr:spPr>
        <a:xfrm>
          <a:off x="3497794" y="13117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153,562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56164</xdr:rowOff>
    </xdr:from>
    <xdr:to>
      <xdr:col>4</xdr:col>
      <xdr:colOff>155575</xdr:colOff>
      <xdr:row>78</xdr:row>
      <xdr:rowOff>57248</xdr:rowOff>
    </xdr:to>
    <xdr:cxnSp macro="">
      <xdr:nvCxnSpPr>
        <xdr:cNvPr id="181" name="直線コネクタ 180"/>
        <xdr:cNvCxnSpPr/>
      </xdr:nvCxnSpPr>
      <xdr:spPr>
        <a:xfrm>
          <a:off x="2019300" y="13429264"/>
          <a:ext cx="889000" cy="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163334</xdr:rowOff>
    </xdr:from>
    <xdr:to>
      <xdr:col>4</xdr:col>
      <xdr:colOff>206375</xdr:colOff>
      <xdr:row>78</xdr:row>
      <xdr:rowOff>93484</xdr:rowOff>
    </xdr:to>
    <xdr:sp macro="" textlink="">
      <xdr:nvSpPr>
        <xdr:cNvPr id="182" name="フローチャート : 判断 181"/>
        <xdr:cNvSpPr/>
      </xdr:nvSpPr>
      <xdr:spPr>
        <a:xfrm>
          <a:off x="2857500" y="13364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110011</xdr:rowOff>
    </xdr:from>
    <xdr:ext cx="599010" cy="259045"/>
    <xdr:sp macro="" textlink="">
      <xdr:nvSpPr>
        <xdr:cNvPr id="183" name="テキスト ボックス 182"/>
        <xdr:cNvSpPr txBox="1"/>
      </xdr:nvSpPr>
      <xdr:spPr>
        <a:xfrm>
          <a:off x="2608794" y="13140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139,415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56164</xdr:rowOff>
    </xdr:from>
    <xdr:to>
      <xdr:col>2</xdr:col>
      <xdr:colOff>638175</xdr:colOff>
      <xdr:row>78</xdr:row>
      <xdr:rowOff>61573</xdr:rowOff>
    </xdr:to>
    <xdr:cxnSp macro="">
      <xdr:nvCxnSpPr>
        <xdr:cNvPr id="184" name="直線コネクタ 183"/>
        <xdr:cNvCxnSpPr/>
      </xdr:nvCxnSpPr>
      <xdr:spPr>
        <a:xfrm flipV="1">
          <a:off x="1130300" y="13429264"/>
          <a:ext cx="889000" cy="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18748</xdr:rowOff>
    </xdr:from>
    <xdr:to>
      <xdr:col>3</xdr:col>
      <xdr:colOff>3175</xdr:colOff>
      <xdr:row>78</xdr:row>
      <xdr:rowOff>120348</xdr:rowOff>
    </xdr:to>
    <xdr:sp macro="" textlink="">
      <xdr:nvSpPr>
        <xdr:cNvPr id="185" name="フローチャート : 判断 184"/>
        <xdr:cNvSpPr/>
      </xdr:nvSpPr>
      <xdr:spPr>
        <a:xfrm>
          <a:off x="1968500" y="1339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111475</xdr:rowOff>
    </xdr:from>
    <xdr:ext cx="599010" cy="259045"/>
    <xdr:sp macro="" textlink="">
      <xdr:nvSpPr>
        <xdr:cNvPr id="186" name="テキスト ボックス 185"/>
        <xdr:cNvSpPr txBox="1"/>
      </xdr:nvSpPr>
      <xdr:spPr>
        <a:xfrm>
          <a:off x="1719794" y="13484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122,963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133209</xdr:rowOff>
    </xdr:from>
    <xdr:to>
      <xdr:col>1</xdr:col>
      <xdr:colOff>485775</xdr:colOff>
      <xdr:row>78</xdr:row>
      <xdr:rowOff>63359</xdr:rowOff>
    </xdr:to>
    <xdr:sp macro="" textlink="">
      <xdr:nvSpPr>
        <xdr:cNvPr id="187" name="フローチャート : 判断 186"/>
        <xdr:cNvSpPr/>
      </xdr:nvSpPr>
      <xdr:spPr>
        <a:xfrm>
          <a:off x="1079500" y="13334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79886</xdr:rowOff>
    </xdr:from>
    <xdr:ext cx="599010" cy="259045"/>
    <xdr:sp macro="" textlink="">
      <xdr:nvSpPr>
        <xdr:cNvPr id="188" name="テキスト ボックス 187"/>
        <xdr:cNvSpPr txBox="1"/>
      </xdr:nvSpPr>
      <xdr:spPr>
        <a:xfrm>
          <a:off x="830794" y="13110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162122</xdr:rowOff>
    </xdr:from>
    <xdr:to>
      <xdr:col>6</xdr:col>
      <xdr:colOff>561975</xdr:colOff>
      <xdr:row>78</xdr:row>
      <xdr:rowOff>92272</xdr:rowOff>
    </xdr:to>
    <xdr:sp macro="" textlink="">
      <xdr:nvSpPr>
        <xdr:cNvPr id="194" name="円/楕円 193"/>
        <xdr:cNvSpPr/>
      </xdr:nvSpPr>
      <xdr:spPr>
        <a:xfrm>
          <a:off x="4584700" y="1336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123744</xdr:rowOff>
    </xdr:from>
    <xdr:ext cx="599010" cy="259045"/>
    <xdr:sp macro="" textlink="">
      <xdr:nvSpPr>
        <xdr:cNvPr id="195" name="民生費該当値テキスト"/>
        <xdr:cNvSpPr txBox="1"/>
      </xdr:nvSpPr>
      <xdr:spPr>
        <a:xfrm>
          <a:off x="4686300" y="13325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140,157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148639</xdr:rowOff>
    </xdr:from>
    <xdr:to>
      <xdr:col>5</xdr:col>
      <xdr:colOff>409575</xdr:colOff>
      <xdr:row>78</xdr:row>
      <xdr:rowOff>78789</xdr:rowOff>
    </xdr:to>
    <xdr:sp macro="" textlink="">
      <xdr:nvSpPr>
        <xdr:cNvPr id="196" name="円/楕円 195"/>
        <xdr:cNvSpPr/>
      </xdr:nvSpPr>
      <xdr:spPr>
        <a:xfrm>
          <a:off x="3746500" y="1335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69916</xdr:rowOff>
    </xdr:from>
    <xdr:ext cx="599010" cy="259045"/>
    <xdr:sp macro="" textlink="">
      <xdr:nvSpPr>
        <xdr:cNvPr id="197" name="テキスト ボックス 196"/>
        <xdr:cNvSpPr txBox="1"/>
      </xdr:nvSpPr>
      <xdr:spPr>
        <a:xfrm>
          <a:off x="3497794" y="13443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148,414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6448</xdr:rowOff>
    </xdr:from>
    <xdr:to>
      <xdr:col>4</xdr:col>
      <xdr:colOff>206375</xdr:colOff>
      <xdr:row>78</xdr:row>
      <xdr:rowOff>108048</xdr:rowOff>
    </xdr:to>
    <xdr:sp macro="" textlink="">
      <xdr:nvSpPr>
        <xdr:cNvPr id="198" name="円/楕円 197"/>
        <xdr:cNvSpPr/>
      </xdr:nvSpPr>
      <xdr:spPr>
        <a:xfrm>
          <a:off x="2857500" y="1337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99175</xdr:rowOff>
    </xdr:from>
    <xdr:ext cx="599010" cy="259045"/>
    <xdr:sp macro="" textlink="">
      <xdr:nvSpPr>
        <xdr:cNvPr id="199" name="テキスト ボックス 198"/>
        <xdr:cNvSpPr txBox="1"/>
      </xdr:nvSpPr>
      <xdr:spPr>
        <a:xfrm>
          <a:off x="2608794" y="13472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130,496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5364</xdr:rowOff>
    </xdr:from>
    <xdr:to>
      <xdr:col>3</xdr:col>
      <xdr:colOff>3175</xdr:colOff>
      <xdr:row>78</xdr:row>
      <xdr:rowOff>106964</xdr:rowOff>
    </xdr:to>
    <xdr:sp macro="" textlink="">
      <xdr:nvSpPr>
        <xdr:cNvPr id="200" name="円/楕円 199"/>
        <xdr:cNvSpPr/>
      </xdr:nvSpPr>
      <xdr:spPr>
        <a:xfrm>
          <a:off x="1968500" y="1337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123491</xdr:rowOff>
    </xdr:from>
    <xdr:ext cx="599010" cy="259045"/>
    <xdr:sp macro="" textlink="">
      <xdr:nvSpPr>
        <xdr:cNvPr id="201" name="テキスト ボックス 200"/>
        <xdr:cNvSpPr txBox="1"/>
      </xdr:nvSpPr>
      <xdr:spPr>
        <a:xfrm>
          <a:off x="1719794" y="13153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131,159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10773</xdr:rowOff>
    </xdr:from>
    <xdr:to>
      <xdr:col>1</xdr:col>
      <xdr:colOff>485775</xdr:colOff>
      <xdr:row>78</xdr:row>
      <xdr:rowOff>112373</xdr:rowOff>
    </xdr:to>
    <xdr:sp macro="" textlink="">
      <xdr:nvSpPr>
        <xdr:cNvPr id="202" name="円/楕円 201"/>
        <xdr:cNvSpPr/>
      </xdr:nvSpPr>
      <xdr:spPr>
        <a:xfrm>
          <a:off x="1079500" y="1338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103500</xdr:rowOff>
    </xdr:from>
    <xdr:ext cx="599010" cy="259045"/>
    <xdr:sp macro="" textlink="">
      <xdr:nvSpPr>
        <xdr:cNvPr id="203" name="テキスト ボックス 202"/>
        <xdr:cNvSpPr txBox="1"/>
      </xdr:nvSpPr>
      <xdr:spPr>
        <a:xfrm>
          <a:off x="830794" y="13476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127,847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4" name="直線コネクタ 213"/>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5" name="テキスト ボックス 214"/>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8" name="直線コネクタ 217"/>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9" name="テキスト ボックス 218"/>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105004</xdr:rowOff>
    </xdr:from>
    <xdr:to>
      <xdr:col>6</xdr:col>
      <xdr:colOff>510540</xdr:colOff>
      <xdr:row>97</xdr:row>
      <xdr:rowOff>85630</xdr:rowOff>
    </xdr:to>
    <xdr:cxnSp macro="">
      <xdr:nvCxnSpPr>
        <xdr:cNvPr id="223" name="直線コネクタ 222"/>
        <xdr:cNvCxnSpPr/>
      </xdr:nvCxnSpPr>
      <xdr:spPr>
        <a:xfrm flipV="1">
          <a:off x="4633595" y="15535504"/>
          <a:ext cx="1270" cy="1180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89457</xdr:rowOff>
    </xdr:from>
    <xdr:ext cx="534377" cy="259045"/>
    <xdr:sp macro="" textlink="">
      <xdr:nvSpPr>
        <xdr:cNvPr id="224" name="衛生費最小値テキスト"/>
        <xdr:cNvSpPr txBox="1"/>
      </xdr:nvSpPr>
      <xdr:spPr>
        <a:xfrm>
          <a:off x="4686300" y="1672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19,461</a:t>
          </a:r>
          <a:endParaRPr kumimoji="1" lang="ja-JP" altLang="en-US" sz="1000" b="1">
            <a:latin typeface="ＭＳ Ｐゴシック"/>
          </a:endParaRPr>
        </a:p>
      </xdr:txBody>
    </xdr:sp>
    <xdr:clientData/>
  </xdr:oneCellAnchor>
  <xdr:twoCellAnchor>
    <xdr:from>
      <xdr:col>6</xdr:col>
      <xdr:colOff>422275</xdr:colOff>
      <xdr:row>97</xdr:row>
      <xdr:rowOff>85630</xdr:rowOff>
    </xdr:from>
    <xdr:to>
      <xdr:col>6</xdr:col>
      <xdr:colOff>600075</xdr:colOff>
      <xdr:row>97</xdr:row>
      <xdr:rowOff>85630</xdr:rowOff>
    </xdr:to>
    <xdr:cxnSp macro="">
      <xdr:nvCxnSpPr>
        <xdr:cNvPr id="225" name="直線コネクタ 224"/>
        <xdr:cNvCxnSpPr/>
      </xdr:nvCxnSpPr>
      <xdr:spPr>
        <a:xfrm>
          <a:off x="4546600" y="1671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51681</xdr:rowOff>
    </xdr:from>
    <xdr:ext cx="599010" cy="259045"/>
    <xdr:sp macro="" textlink="">
      <xdr:nvSpPr>
        <xdr:cNvPr id="226" name="衛生費最大値テキスト"/>
        <xdr:cNvSpPr txBox="1"/>
      </xdr:nvSpPr>
      <xdr:spPr>
        <a:xfrm>
          <a:off x="4686300" y="153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226,071</a:t>
          </a:r>
          <a:endParaRPr kumimoji="1" lang="ja-JP" altLang="en-US" sz="1000" b="1">
            <a:latin typeface="ＭＳ Ｐゴシック"/>
          </a:endParaRPr>
        </a:p>
      </xdr:txBody>
    </xdr:sp>
    <xdr:clientData/>
  </xdr:oneCellAnchor>
  <xdr:twoCellAnchor>
    <xdr:from>
      <xdr:col>6</xdr:col>
      <xdr:colOff>422275</xdr:colOff>
      <xdr:row>90</xdr:row>
      <xdr:rowOff>105004</xdr:rowOff>
    </xdr:from>
    <xdr:to>
      <xdr:col>6</xdr:col>
      <xdr:colOff>600075</xdr:colOff>
      <xdr:row>90</xdr:row>
      <xdr:rowOff>105004</xdr:rowOff>
    </xdr:to>
    <xdr:cxnSp macro="">
      <xdr:nvCxnSpPr>
        <xdr:cNvPr id="227" name="直線コネクタ 226"/>
        <xdr:cNvCxnSpPr/>
      </xdr:nvCxnSpPr>
      <xdr:spPr>
        <a:xfrm>
          <a:off x="4546600" y="155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138689</xdr:rowOff>
    </xdr:from>
    <xdr:to>
      <xdr:col>6</xdr:col>
      <xdr:colOff>511175</xdr:colOff>
      <xdr:row>96</xdr:row>
      <xdr:rowOff>150758</xdr:rowOff>
    </xdr:to>
    <xdr:cxnSp macro="">
      <xdr:nvCxnSpPr>
        <xdr:cNvPr id="228" name="直線コネクタ 227"/>
        <xdr:cNvCxnSpPr/>
      </xdr:nvCxnSpPr>
      <xdr:spPr>
        <a:xfrm flipV="1">
          <a:off x="3797300" y="16597889"/>
          <a:ext cx="838200" cy="1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79498</xdr:rowOff>
    </xdr:from>
    <xdr:ext cx="534377" cy="259045"/>
    <xdr:sp macro="" textlink="">
      <xdr:nvSpPr>
        <xdr:cNvPr id="229" name="衛生費平均値テキスト"/>
        <xdr:cNvSpPr txBox="1"/>
      </xdr:nvSpPr>
      <xdr:spPr>
        <a:xfrm>
          <a:off x="4686300" y="16367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56621</xdr:rowOff>
    </xdr:from>
    <xdr:to>
      <xdr:col>6</xdr:col>
      <xdr:colOff>561975</xdr:colOff>
      <xdr:row>96</xdr:row>
      <xdr:rowOff>158221</xdr:rowOff>
    </xdr:to>
    <xdr:sp macro="" textlink="">
      <xdr:nvSpPr>
        <xdr:cNvPr id="230" name="フローチャート : 判断 229"/>
        <xdr:cNvSpPr/>
      </xdr:nvSpPr>
      <xdr:spPr>
        <a:xfrm>
          <a:off x="4584700" y="1651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150758</xdr:rowOff>
    </xdr:from>
    <xdr:to>
      <xdr:col>5</xdr:col>
      <xdr:colOff>358775</xdr:colOff>
      <xdr:row>96</xdr:row>
      <xdr:rowOff>168047</xdr:rowOff>
    </xdr:to>
    <xdr:cxnSp macro="">
      <xdr:nvCxnSpPr>
        <xdr:cNvPr id="231" name="直線コネクタ 230"/>
        <xdr:cNvCxnSpPr/>
      </xdr:nvCxnSpPr>
      <xdr:spPr>
        <a:xfrm flipV="1">
          <a:off x="2908300" y="16609958"/>
          <a:ext cx="889000" cy="1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65971</xdr:rowOff>
    </xdr:from>
    <xdr:to>
      <xdr:col>5</xdr:col>
      <xdr:colOff>409575</xdr:colOff>
      <xdr:row>96</xdr:row>
      <xdr:rowOff>167571</xdr:rowOff>
    </xdr:to>
    <xdr:sp macro="" textlink="">
      <xdr:nvSpPr>
        <xdr:cNvPr id="232" name="フローチャート : 判断 231"/>
        <xdr:cNvSpPr/>
      </xdr:nvSpPr>
      <xdr:spPr>
        <a:xfrm>
          <a:off x="3746500" y="1652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12648</xdr:rowOff>
    </xdr:from>
    <xdr:ext cx="534377" cy="259045"/>
    <xdr:sp macro="" textlink="">
      <xdr:nvSpPr>
        <xdr:cNvPr id="233" name="テキスト ボックス 232"/>
        <xdr:cNvSpPr txBox="1"/>
      </xdr:nvSpPr>
      <xdr:spPr>
        <a:xfrm>
          <a:off x="3530111" y="1630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44,012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162886</xdr:rowOff>
    </xdr:from>
    <xdr:to>
      <xdr:col>4</xdr:col>
      <xdr:colOff>155575</xdr:colOff>
      <xdr:row>96</xdr:row>
      <xdr:rowOff>168047</xdr:rowOff>
    </xdr:to>
    <xdr:cxnSp macro="">
      <xdr:nvCxnSpPr>
        <xdr:cNvPr id="234" name="直線コネクタ 233"/>
        <xdr:cNvCxnSpPr/>
      </xdr:nvCxnSpPr>
      <xdr:spPr>
        <a:xfrm>
          <a:off x="2019300" y="16622086"/>
          <a:ext cx="889000" cy="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84865</xdr:rowOff>
    </xdr:from>
    <xdr:to>
      <xdr:col>4</xdr:col>
      <xdr:colOff>206375</xdr:colOff>
      <xdr:row>97</xdr:row>
      <xdr:rowOff>15015</xdr:rowOff>
    </xdr:to>
    <xdr:sp macro="" textlink="">
      <xdr:nvSpPr>
        <xdr:cNvPr id="235" name="フローチャート : 判断 234"/>
        <xdr:cNvSpPr/>
      </xdr:nvSpPr>
      <xdr:spPr>
        <a:xfrm>
          <a:off x="2857500" y="1654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31542</xdr:rowOff>
    </xdr:from>
    <xdr:ext cx="534377" cy="259045"/>
    <xdr:sp macro="" textlink="">
      <xdr:nvSpPr>
        <xdr:cNvPr id="236" name="テキスト ボックス 235"/>
        <xdr:cNvSpPr txBox="1"/>
      </xdr:nvSpPr>
      <xdr:spPr>
        <a:xfrm>
          <a:off x="2641111" y="16319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40,706</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162886</xdr:rowOff>
    </xdr:from>
    <xdr:to>
      <xdr:col>2</xdr:col>
      <xdr:colOff>638175</xdr:colOff>
      <xdr:row>96</xdr:row>
      <xdr:rowOff>170030</xdr:rowOff>
    </xdr:to>
    <xdr:cxnSp macro="">
      <xdr:nvCxnSpPr>
        <xdr:cNvPr id="237" name="直線コネクタ 236"/>
        <xdr:cNvCxnSpPr/>
      </xdr:nvCxnSpPr>
      <xdr:spPr>
        <a:xfrm flipV="1">
          <a:off x="1130300" y="16622086"/>
          <a:ext cx="8890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102445</xdr:rowOff>
    </xdr:from>
    <xdr:to>
      <xdr:col>3</xdr:col>
      <xdr:colOff>3175</xdr:colOff>
      <xdr:row>97</xdr:row>
      <xdr:rowOff>32595</xdr:rowOff>
    </xdr:to>
    <xdr:sp macro="" textlink="">
      <xdr:nvSpPr>
        <xdr:cNvPr id="238" name="フローチャート : 判断 237"/>
        <xdr:cNvSpPr/>
      </xdr:nvSpPr>
      <xdr:spPr>
        <a:xfrm>
          <a:off x="1968500" y="1656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49122</xdr:rowOff>
    </xdr:from>
    <xdr:ext cx="534377" cy="259045"/>
    <xdr:sp macro="" textlink="">
      <xdr:nvSpPr>
        <xdr:cNvPr id="239" name="テキスト ボックス 238"/>
        <xdr:cNvSpPr txBox="1"/>
      </xdr:nvSpPr>
      <xdr:spPr>
        <a:xfrm>
          <a:off x="1752111" y="1633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65914</xdr:rowOff>
    </xdr:from>
    <xdr:to>
      <xdr:col>1</xdr:col>
      <xdr:colOff>485775</xdr:colOff>
      <xdr:row>96</xdr:row>
      <xdr:rowOff>167514</xdr:rowOff>
    </xdr:to>
    <xdr:sp macro="" textlink="">
      <xdr:nvSpPr>
        <xdr:cNvPr id="240" name="フローチャート : 判断 239"/>
        <xdr:cNvSpPr/>
      </xdr:nvSpPr>
      <xdr:spPr>
        <a:xfrm>
          <a:off x="1079500" y="1652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12591</xdr:rowOff>
    </xdr:from>
    <xdr:ext cx="534377" cy="259045"/>
    <xdr:sp macro="" textlink="">
      <xdr:nvSpPr>
        <xdr:cNvPr id="241" name="テキスト ボックス 240"/>
        <xdr:cNvSpPr txBox="1"/>
      </xdr:nvSpPr>
      <xdr:spPr>
        <a:xfrm>
          <a:off x="863111" y="1630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87889</xdr:rowOff>
    </xdr:from>
    <xdr:to>
      <xdr:col>6</xdr:col>
      <xdr:colOff>561975</xdr:colOff>
      <xdr:row>97</xdr:row>
      <xdr:rowOff>18039</xdr:rowOff>
    </xdr:to>
    <xdr:sp macro="" textlink="">
      <xdr:nvSpPr>
        <xdr:cNvPr id="247" name="円/楕円 246"/>
        <xdr:cNvSpPr/>
      </xdr:nvSpPr>
      <xdr:spPr>
        <a:xfrm>
          <a:off x="4584700" y="1654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35049</xdr:rowOff>
    </xdr:from>
    <xdr:ext cx="534377" cy="259045"/>
    <xdr:sp macro="" textlink="">
      <xdr:nvSpPr>
        <xdr:cNvPr id="248" name="衛生費該当値テキスト"/>
        <xdr:cNvSpPr txBox="1"/>
      </xdr:nvSpPr>
      <xdr:spPr>
        <a:xfrm>
          <a:off x="4686300" y="1649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40,177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99958</xdr:rowOff>
    </xdr:from>
    <xdr:to>
      <xdr:col>5</xdr:col>
      <xdr:colOff>409575</xdr:colOff>
      <xdr:row>97</xdr:row>
      <xdr:rowOff>30108</xdr:rowOff>
    </xdr:to>
    <xdr:sp macro="" textlink="">
      <xdr:nvSpPr>
        <xdr:cNvPr id="249" name="円/楕円 248"/>
        <xdr:cNvSpPr/>
      </xdr:nvSpPr>
      <xdr:spPr>
        <a:xfrm>
          <a:off x="3746500" y="1655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21235</xdr:rowOff>
    </xdr:from>
    <xdr:ext cx="534377" cy="259045"/>
    <xdr:sp macro="" textlink="">
      <xdr:nvSpPr>
        <xdr:cNvPr id="250" name="テキスト ボックス 249"/>
        <xdr:cNvSpPr txBox="1"/>
      </xdr:nvSpPr>
      <xdr:spPr>
        <a:xfrm>
          <a:off x="3530111" y="1665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38,065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117247</xdr:rowOff>
    </xdr:from>
    <xdr:to>
      <xdr:col>4</xdr:col>
      <xdr:colOff>206375</xdr:colOff>
      <xdr:row>97</xdr:row>
      <xdr:rowOff>47397</xdr:rowOff>
    </xdr:to>
    <xdr:sp macro="" textlink="">
      <xdr:nvSpPr>
        <xdr:cNvPr id="251" name="円/楕円 250"/>
        <xdr:cNvSpPr/>
      </xdr:nvSpPr>
      <xdr:spPr>
        <a:xfrm>
          <a:off x="2857500" y="1657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38524</xdr:rowOff>
    </xdr:from>
    <xdr:ext cx="534377" cy="259045"/>
    <xdr:sp macro="" textlink="">
      <xdr:nvSpPr>
        <xdr:cNvPr id="252" name="テキスト ボックス 251"/>
        <xdr:cNvSpPr txBox="1"/>
      </xdr:nvSpPr>
      <xdr:spPr>
        <a:xfrm>
          <a:off x="2641111" y="1666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35,040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112086</xdr:rowOff>
    </xdr:from>
    <xdr:to>
      <xdr:col>3</xdr:col>
      <xdr:colOff>3175</xdr:colOff>
      <xdr:row>97</xdr:row>
      <xdr:rowOff>42236</xdr:rowOff>
    </xdr:to>
    <xdr:sp macro="" textlink="">
      <xdr:nvSpPr>
        <xdr:cNvPr id="253" name="円/楕円 252"/>
        <xdr:cNvSpPr/>
      </xdr:nvSpPr>
      <xdr:spPr>
        <a:xfrm>
          <a:off x="1968500" y="1657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33363</xdr:rowOff>
    </xdr:from>
    <xdr:ext cx="534377" cy="259045"/>
    <xdr:sp macro="" textlink="">
      <xdr:nvSpPr>
        <xdr:cNvPr id="254" name="テキスト ボックス 253"/>
        <xdr:cNvSpPr txBox="1"/>
      </xdr:nvSpPr>
      <xdr:spPr>
        <a:xfrm>
          <a:off x="1752111" y="1666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35,943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119230</xdr:rowOff>
    </xdr:from>
    <xdr:to>
      <xdr:col>1</xdr:col>
      <xdr:colOff>485775</xdr:colOff>
      <xdr:row>97</xdr:row>
      <xdr:rowOff>49380</xdr:rowOff>
    </xdr:to>
    <xdr:sp macro="" textlink="">
      <xdr:nvSpPr>
        <xdr:cNvPr id="255" name="円/楕円 254"/>
        <xdr:cNvSpPr/>
      </xdr:nvSpPr>
      <xdr:spPr>
        <a:xfrm>
          <a:off x="1079500" y="1657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40507</xdr:rowOff>
    </xdr:from>
    <xdr:ext cx="534377" cy="259045"/>
    <xdr:sp macro="" textlink="">
      <xdr:nvSpPr>
        <xdr:cNvPr id="256" name="テキスト ボックス 255"/>
        <xdr:cNvSpPr txBox="1"/>
      </xdr:nvSpPr>
      <xdr:spPr>
        <a:xfrm>
          <a:off x="863111" y="1667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34,693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6" name="テキスト ボックス 275"/>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66421</xdr:rowOff>
    </xdr:from>
    <xdr:to>
      <xdr:col>15</xdr:col>
      <xdr:colOff>180340</xdr:colOff>
      <xdr:row>39</xdr:row>
      <xdr:rowOff>44450</xdr:rowOff>
    </xdr:to>
    <xdr:cxnSp macro="">
      <xdr:nvCxnSpPr>
        <xdr:cNvPr id="280" name="直線コネクタ 279"/>
        <xdr:cNvCxnSpPr/>
      </xdr:nvCxnSpPr>
      <xdr:spPr>
        <a:xfrm flipV="1">
          <a:off x="10475595" y="5381371"/>
          <a:ext cx="1270" cy="134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2" name="直線コネクタ 28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13098</xdr:rowOff>
    </xdr:from>
    <xdr:ext cx="534377" cy="259045"/>
    <xdr:sp macro="" textlink="">
      <xdr:nvSpPr>
        <xdr:cNvPr id="283" name="労働費最大値テキスト"/>
        <xdr:cNvSpPr txBox="1"/>
      </xdr:nvSpPr>
      <xdr:spPr>
        <a:xfrm>
          <a:off x="10528300" y="515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10,627</a:t>
          </a:r>
          <a:endParaRPr kumimoji="1" lang="ja-JP" altLang="en-US" sz="1000" b="1">
            <a:latin typeface="ＭＳ Ｐゴシック"/>
          </a:endParaRPr>
        </a:p>
      </xdr:txBody>
    </xdr:sp>
    <xdr:clientData/>
  </xdr:oneCellAnchor>
  <xdr:twoCellAnchor>
    <xdr:from>
      <xdr:col>15</xdr:col>
      <xdr:colOff>92075</xdr:colOff>
      <xdr:row>31</xdr:row>
      <xdr:rowOff>66421</xdr:rowOff>
    </xdr:from>
    <xdr:to>
      <xdr:col>15</xdr:col>
      <xdr:colOff>269875</xdr:colOff>
      <xdr:row>31</xdr:row>
      <xdr:rowOff>66421</xdr:rowOff>
    </xdr:to>
    <xdr:cxnSp macro="">
      <xdr:nvCxnSpPr>
        <xdr:cNvPr id="284" name="直線コネクタ 283"/>
        <xdr:cNvCxnSpPr/>
      </xdr:nvCxnSpPr>
      <xdr:spPr>
        <a:xfrm>
          <a:off x="10388600" y="538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154051</xdr:rowOff>
    </xdr:from>
    <xdr:to>
      <xdr:col>15</xdr:col>
      <xdr:colOff>180975</xdr:colOff>
      <xdr:row>38</xdr:row>
      <xdr:rowOff>154305</xdr:rowOff>
    </xdr:to>
    <xdr:cxnSp macro="">
      <xdr:nvCxnSpPr>
        <xdr:cNvPr id="285" name="直線コネクタ 284"/>
        <xdr:cNvCxnSpPr/>
      </xdr:nvCxnSpPr>
      <xdr:spPr>
        <a:xfrm flipV="1">
          <a:off x="9639300" y="6669151"/>
          <a:ext cx="8382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69359</xdr:rowOff>
    </xdr:from>
    <xdr:ext cx="378565" cy="259045"/>
    <xdr:sp macro="" textlink="">
      <xdr:nvSpPr>
        <xdr:cNvPr id="286" name="労働費平均値テキスト"/>
        <xdr:cNvSpPr txBox="1"/>
      </xdr:nvSpPr>
      <xdr:spPr>
        <a:xfrm>
          <a:off x="10528300" y="64130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46482</xdr:rowOff>
    </xdr:from>
    <xdr:to>
      <xdr:col>15</xdr:col>
      <xdr:colOff>231775</xdr:colOff>
      <xdr:row>38</xdr:row>
      <xdr:rowOff>148082</xdr:rowOff>
    </xdr:to>
    <xdr:sp macro="" textlink="">
      <xdr:nvSpPr>
        <xdr:cNvPr id="287" name="フローチャート : 判断 286"/>
        <xdr:cNvSpPr/>
      </xdr:nvSpPr>
      <xdr:spPr>
        <a:xfrm>
          <a:off x="10426700" y="65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154305</xdr:rowOff>
    </xdr:from>
    <xdr:to>
      <xdr:col>14</xdr:col>
      <xdr:colOff>28575</xdr:colOff>
      <xdr:row>38</xdr:row>
      <xdr:rowOff>154559</xdr:rowOff>
    </xdr:to>
    <xdr:cxnSp macro="">
      <xdr:nvCxnSpPr>
        <xdr:cNvPr id="288" name="直線コネクタ 287"/>
        <xdr:cNvCxnSpPr/>
      </xdr:nvCxnSpPr>
      <xdr:spPr>
        <a:xfrm flipV="1">
          <a:off x="8750300" y="6669405"/>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33528</xdr:rowOff>
    </xdr:from>
    <xdr:to>
      <xdr:col>14</xdr:col>
      <xdr:colOff>79375</xdr:colOff>
      <xdr:row>37</xdr:row>
      <xdr:rowOff>135128</xdr:rowOff>
    </xdr:to>
    <xdr:sp macro="" textlink="">
      <xdr:nvSpPr>
        <xdr:cNvPr id="289" name="フローチャート : 判断 288"/>
        <xdr:cNvSpPr/>
      </xdr:nvSpPr>
      <xdr:spPr>
        <a:xfrm>
          <a:off x="9588500" y="637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151655</xdr:rowOff>
    </xdr:from>
    <xdr:ext cx="469744" cy="259045"/>
    <xdr:sp macro="" textlink="">
      <xdr:nvSpPr>
        <xdr:cNvPr id="290" name="テキスト ボックス 289"/>
        <xdr:cNvSpPr txBox="1"/>
      </xdr:nvSpPr>
      <xdr:spPr>
        <a:xfrm>
          <a:off x="9404427" y="6152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101473</xdr:rowOff>
    </xdr:from>
    <xdr:to>
      <xdr:col>12</xdr:col>
      <xdr:colOff>511175</xdr:colOff>
      <xdr:row>38</xdr:row>
      <xdr:rowOff>154559</xdr:rowOff>
    </xdr:to>
    <xdr:cxnSp macro="">
      <xdr:nvCxnSpPr>
        <xdr:cNvPr id="291" name="直線コネクタ 290"/>
        <xdr:cNvCxnSpPr/>
      </xdr:nvCxnSpPr>
      <xdr:spPr>
        <a:xfrm>
          <a:off x="7861300" y="6616573"/>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162814</xdr:rowOff>
    </xdr:from>
    <xdr:to>
      <xdr:col>12</xdr:col>
      <xdr:colOff>561975</xdr:colOff>
      <xdr:row>38</xdr:row>
      <xdr:rowOff>92964</xdr:rowOff>
    </xdr:to>
    <xdr:sp macro="" textlink="">
      <xdr:nvSpPr>
        <xdr:cNvPr id="292" name="フローチャート : 判断 291"/>
        <xdr:cNvSpPr/>
      </xdr:nvSpPr>
      <xdr:spPr>
        <a:xfrm>
          <a:off x="86995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109491</xdr:rowOff>
    </xdr:from>
    <xdr:ext cx="469744" cy="259045"/>
    <xdr:sp macro="" textlink="">
      <xdr:nvSpPr>
        <xdr:cNvPr id="293" name="テキスト ボックス 292"/>
        <xdr:cNvSpPr txBox="1"/>
      </xdr:nvSpPr>
      <xdr:spPr>
        <a:xfrm>
          <a:off x="8515427" y="628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100711</xdr:rowOff>
    </xdr:from>
    <xdr:to>
      <xdr:col>11</xdr:col>
      <xdr:colOff>307975</xdr:colOff>
      <xdr:row>38</xdr:row>
      <xdr:rowOff>101473</xdr:rowOff>
    </xdr:to>
    <xdr:cxnSp macro="">
      <xdr:nvCxnSpPr>
        <xdr:cNvPr id="294" name="直線コネクタ 293"/>
        <xdr:cNvCxnSpPr/>
      </xdr:nvCxnSpPr>
      <xdr:spPr>
        <a:xfrm>
          <a:off x="6972300" y="6272911"/>
          <a:ext cx="889000" cy="34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139700</xdr:rowOff>
    </xdr:from>
    <xdr:to>
      <xdr:col>11</xdr:col>
      <xdr:colOff>358775</xdr:colOff>
      <xdr:row>38</xdr:row>
      <xdr:rowOff>69850</xdr:rowOff>
    </xdr:to>
    <xdr:sp macro="" textlink="">
      <xdr:nvSpPr>
        <xdr:cNvPr id="295" name="フローチャート : 判断 294"/>
        <xdr:cNvSpPr/>
      </xdr:nvSpPr>
      <xdr:spPr>
        <a:xfrm>
          <a:off x="7810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86377</xdr:rowOff>
    </xdr:from>
    <xdr:ext cx="469744" cy="259045"/>
    <xdr:sp macro="" textlink="">
      <xdr:nvSpPr>
        <xdr:cNvPr id="296" name="テキスト ボックス 295"/>
        <xdr:cNvSpPr txBox="1"/>
      </xdr:nvSpPr>
      <xdr:spPr>
        <a:xfrm>
          <a:off x="7626427"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110617</xdr:rowOff>
    </xdr:from>
    <xdr:to>
      <xdr:col>10</xdr:col>
      <xdr:colOff>155575</xdr:colOff>
      <xdr:row>37</xdr:row>
      <xdr:rowOff>40767</xdr:rowOff>
    </xdr:to>
    <xdr:sp macro="" textlink="">
      <xdr:nvSpPr>
        <xdr:cNvPr id="297" name="フローチャート : 判断 296"/>
        <xdr:cNvSpPr/>
      </xdr:nvSpPr>
      <xdr:spPr>
        <a:xfrm>
          <a:off x="6921500" y="6282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31894</xdr:rowOff>
    </xdr:from>
    <xdr:ext cx="469744" cy="259045"/>
    <xdr:sp macro="" textlink="">
      <xdr:nvSpPr>
        <xdr:cNvPr id="298" name="テキスト ボックス 297"/>
        <xdr:cNvSpPr txBox="1"/>
      </xdr:nvSpPr>
      <xdr:spPr>
        <a:xfrm>
          <a:off x="6737427" y="637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103251</xdr:rowOff>
    </xdr:from>
    <xdr:to>
      <xdr:col>15</xdr:col>
      <xdr:colOff>231775</xdr:colOff>
      <xdr:row>39</xdr:row>
      <xdr:rowOff>33401</xdr:rowOff>
    </xdr:to>
    <xdr:sp macro="" textlink="">
      <xdr:nvSpPr>
        <xdr:cNvPr id="304" name="円/楕円 303"/>
        <xdr:cNvSpPr/>
      </xdr:nvSpPr>
      <xdr:spPr>
        <a:xfrm>
          <a:off x="10426700" y="661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24909</xdr:rowOff>
    </xdr:from>
    <xdr:ext cx="378565" cy="259045"/>
    <xdr:sp macro="" textlink="">
      <xdr:nvSpPr>
        <xdr:cNvPr id="305" name="労働費該当値テキスト"/>
        <xdr:cNvSpPr txBox="1"/>
      </xdr:nvSpPr>
      <xdr:spPr>
        <a:xfrm>
          <a:off x="10528300" y="6540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103505</xdr:rowOff>
    </xdr:from>
    <xdr:to>
      <xdr:col>14</xdr:col>
      <xdr:colOff>79375</xdr:colOff>
      <xdr:row>39</xdr:row>
      <xdr:rowOff>33655</xdr:rowOff>
    </xdr:to>
    <xdr:sp macro="" textlink="">
      <xdr:nvSpPr>
        <xdr:cNvPr id="306" name="円/楕円 305"/>
        <xdr:cNvSpPr/>
      </xdr:nvSpPr>
      <xdr:spPr>
        <a:xfrm>
          <a:off x="95885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24782</xdr:rowOff>
    </xdr:from>
    <xdr:ext cx="378565" cy="259045"/>
    <xdr:sp macro="" textlink="">
      <xdr:nvSpPr>
        <xdr:cNvPr id="307" name="テキスト ボックス 306"/>
        <xdr:cNvSpPr txBox="1"/>
      </xdr:nvSpPr>
      <xdr:spPr>
        <a:xfrm>
          <a:off x="9450017" y="6711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103759</xdr:rowOff>
    </xdr:from>
    <xdr:to>
      <xdr:col>12</xdr:col>
      <xdr:colOff>561975</xdr:colOff>
      <xdr:row>39</xdr:row>
      <xdr:rowOff>33909</xdr:rowOff>
    </xdr:to>
    <xdr:sp macro="" textlink="">
      <xdr:nvSpPr>
        <xdr:cNvPr id="308" name="円/楕円 307"/>
        <xdr:cNvSpPr/>
      </xdr:nvSpPr>
      <xdr:spPr>
        <a:xfrm>
          <a:off x="8699500" y="661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25036</xdr:rowOff>
    </xdr:from>
    <xdr:ext cx="378565" cy="259045"/>
    <xdr:sp macro="" textlink="">
      <xdr:nvSpPr>
        <xdr:cNvPr id="309" name="テキスト ボックス 308"/>
        <xdr:cNvSpPr txBox="1"/>
      </xdr:nvSpPr>
      <xdr:spPr>
        <a:xfrm>
          <a:off x="8561017" y="6711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50673</xdr:rowOff>
    </xdr:from>
    <xdr:to>
      <xdr:col>11</xdr:col>
      <xdr:colOff>358775</xdr:colOff>
      <xdr:row>38</xdr:row>
      <xdr:rowOff>152273</xdr:rowOff>
    </xdr:to>
    <xdr:sp macro="" textlink="">
      <xdr:nvSpPr>
        <xdr:cNvPr id="310" name="円/楕円 309"/>
        <xdr:cNvSpPr/>
      </xdr:nvSpPr>
      <xdr:spPr>
        <a:xfrm>
          <a:off x="7810500" y="656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143400</xdr:rowOff>
    </xdr:from>
    <xdr:ext cx="378565" cy="259045"/>
    <xdr:sp macro="" textlink="">
      <xdr:nvSpPr>
        <xdr:cNvPr id="311" name="テキスト ボックス 310"/>
        <xdr:cNvSpPr txBox="1"/>
      </xdr:nvSpPr>
      <xdr:spPr>
        <a:xfrm>
          <a:off x="7672017" y="6658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49911</xdr:rowOff>
    </xdr:from>
    <xdr:to>
      <xdr:col>10</xdr:col>
      <xdr:colOff>155575</xdr:colOff>
      <xdr:row>36</xdr:row>
      <xdr:rowOff>151511</xdr:rowOff>
    </xdr:to>
    <xdr:sp macro="" textlink="">
      <xdr:nvSpPr>
        <xdr:cNvPr id="312" name="円/楕円 311"/>
        <xdr:cNvSpPr/>
      </xdr:nvSpPr>
      <xdr:spPr>
        <a:xfrm>
          <a:off x="6921500" y="622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168038</xdr:rowOff>
    </xdr:from>
    <xdr:ext cx="469744" cy="259045"/>
    <xdr:sp macro="" textlink="">
      <xdr:nvSpPr>
        <xdr:cNvPr id="313" name="テキスト ボックス 312"/>
        <xdr:cNvSpPr txBox="1"/>
      </xdr:nvSpPr>
      <xdr:spPr>
        <a:xfrm>
          <a:off x="6737427" y="5997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4" name="直線コネクタ 32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5" name="テキスト ボックス 32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6" name="直線コネクタ 32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7" name="テキスト ボックス 32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8" name="直線コネクタ 32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9" name="テキスト ボックス 32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0" name="直線コネクタ 32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1" name="テキスト ボックス 33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170424</xdr:rowOff>
    </xdr:from>
    <xdr:to>
      <xdr:col>15</xdr:col>
      <xdr:colOff>180340</xdr:colOff>
      <xdr:row>58</xdr:row>
      <xdr:rowOff>111953</xdr:rowOff>
    </xdr:to>
    <xdr:cxnSp macro="">
      <xdr:nvCxnSpPr>
        <xdr:cNvPr id="335" name="直線コネクタ 334"/>
        <xdr:cNvCxnSpPr/>
      </xdr:nvCxnSpPr>
      <xdr:spPr>
        <a:xfrm flipV="1">
          <a:off x="10475595" y="8742924"/>
          <a:ext cx="1270" cy="131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115780</xdr:rowOff>
    </xdr:from>
    <xdr:ext cx="469744" cy="259045"/>
    <xdr:sp macro="" textlink="">
      <xdr:nvSpPr>
        <xdr:cNvPr id="336" name="農林水産業費最小値テキスト"/>
        <xdr:cNvSpPr txBox="1"/>
      </xdr:nvSpPr>
      <xdr:spPr>
        <a:xfrm>
          <a:off x="10528300" y="1005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6,069</a:t>
          </a:r>
          <a:endParaRPr kumimoji="1" lang="ja-JP" altLang="en-US" sz="1000" b="1">
            <a:latin typeface="ＭＳ Ｐゴシック"/>
          </a:endParaRPr>
        </a:p>
      </xdr:txBody>
    </xdr:sp>
    <xdr:clientData/>
  </xdr:oneCellAnchor>
  <xdr:twoCellAnchor>
    <xdr:from>
      <xdr:col>15</xdr:col>
      <xdr:colOff>92075</xdr:colOff>
      <xdr:row>58</xdr:row>
      <xdr:rowOff>111953</xdr:rowOff>
    </xdr:from>
    <xdr:to>
      <xdr:col>15</xdr:col>
      <xdr:colOff>269875</xdr:colOff>
      <xdr:row>58</xdr:row>
      <xdr:rowOff>111953</xdr:rowOff>
    </xdr:to>
    <xdr:cxnSp macro="">
      <xdr:nvCxnSpPr>
        <xdr:cNvPr id="337" name="直線コネクタ 336"/>
        <xdr:cNvCxnSpPr/>
      </xdr:nvCxnSpPr>
      <xdr:spPr>
        <a:xfrm>
          <a:off x="10388600" y="10056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117101</xdr:rowOff>
    </xdr:from>
    <xdr:ext cx="599010" cy="259045"/>
    <xdr:sp macro="" textlink="">
      <xdr:nvSpPr>
        <xdr:cNvPr id="338" name="農林水産業費最大値テキスト"/>
        <xdr:cNvSpPr txBox="1"/>
      </xdr:nvSpPr>
      <xdr:spPr>
        <a:xfrm>
          <a:off x="10528300" y="851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293,280</a:t>
          </a:r>
          <a:endParaRPr kumimoji="1" lang="ja-JP" altLang="en-US" sz="1000" b="1">
            <a:latin typeface="ＭＳ Ｐゴシック"/>
          </a:endParaRPr>
        </a:p>
      </xdr:txBody>
    </xdr:sp>
    <xdr:clientData/>
  </xdr:oneCellAnchor>
  <xdr:twoCellAnchor>
    <xdr:from>
      <xdr:col>15</xdr:col>
      <xdr:colOff>92075</xdr:colOff>
      <xdr:row>50</xdr:row>
      <xdr:rowOff>170424</xdr:rowOff>
    </xdr:from>
    <xdr:to>
      <xdr:col>15</xdr:col>
      <xdr:colOff>269875</xdr:colOff>
      <xdr:row>50</xdr:row>
      <xdr:rowOff>170424</xdr:rowOff>
    </xdr:to>
    <xdr:cxnSp macro="">
      <xdr:nvCxnSpPr>
        <xdr:cNvPr id="339" name="直線コネクタ 338"/>
        <xdr:cNvCxnSpPr/>
      </xdr:nvCxnSpPr>
      <xdr:spPr>
        <a:xfrm>
          <a:off x="10388600" y="874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38536</xdr:rowOff>
    </xdr:from>
    <xdr:to>
      <xdr:col>15</xdr:col>
      <xdr:colOff>180975</xdr:colOff>
      <xdr:row>58</xdr:row>
      <xdr:rowOff>41626</xdr:rowOff>
    </xdr:to>
    <xdr:cxnSp macro="">
      <xdr:nvCxnSpPr>
        <xdr:cNvPr id="340" name="直線コネクタ 339"/>
        <xdr:cNvCxnSpPr/>
      </xdr:nvCxnSpPr>
      <xdr:spPr>
        <a:xfrm flipV="1">
          <a:off x="9639300" y="9982636"/>
          <a:ext cx="838200" cy="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104019</xdr:rowOff>
    </xdr:from>
    <xdr:ext cx="534377" cy="259045"/>
    <xdr:sp macro="" textlink="">
      <xdr:nvSpPr>
        <xdr:cNvPr id="341" name="農林水産業費平均値テキスト"/>
        <xdr:cNvSpPr txBox="1"/>
      </xdr:nvSpPr>
      <xdr:spPr>
        <a:xfrm>
          <a:off x="10528300" y="9705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81142</xdr:rowOff>
    </xdr:from>
    <xdr:to>
      <xdr:col>15</xdr:col>
      <xdr:colOff>231775</xdr:colOff>
      <xdr:row>58</xdr:row>
      <xdr:rowOff>11292</xdr:rowOff>
    </xdr:to>
    <xdr:sp macro="" textlink="">
      <xdr:nvSpPr>
        <xdr:cNvPr id="342" name="フローチャート : 判断 341"/>
        <xdr:cNvSpPr/>
      </xdr:nvSpPr>
      <xdr:spPr>
        <a:xfrm>
          <a:off x="104267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163282</xdr:rowOff>
    </xdr:from>
    <xdr:to>
      <xdr:col>14</xdr:col>
      <xdr:colOff>28575</xdr:colOff>
      <xdr:row>58</xdr:row>
      <xdr:rowOff>41626</xdr:rowOff>
    </xdr:to>
    <xdr:cxnSp macro="">
      <xdr:nvCxnSpPr>
        <xdr:cNvPr id="343" name="直線コネクタ 342"/>
        <xdr:cNvCxnSpPr/>
      </xdr:nvCxnSpPr>
      <xdr:spPr>
        <a:xfrm>
          <a:off x="8750300" y="9935932"/>
          <a:ext cx="889000" cy="4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39787</xdr:rowOff>
    </xdr:from>
    <xdr:to>
      <xdr:col>14</xdr:col>
      <xdr:colOff>79375</xdr:colOff>
      <xdr:row>57</xdr:row>
      <xdr:rowOff>141387</xdr:rowOff>
    </xdr:to>
    <xdr:sp macro="" textlink="">
      <xdr:nvSpPr>
        <xdr:cNvPr id="344" name="フローチャート : 判断 343"/>
        <xdr:cNvSpPr/>
      </xdr:nvSpPr>
      <xdr:spPr>
        <a:xfrm>
          <a:off x="9588500" y="981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157914</xdr:rowOff>
    </xdr:from>
    <xdr:ext cx="534377" cy="259045"/>
    <xdr:sp macro="" textlink="">
      <xdr:nvSpPr>
        <xdr:cNvPr id="345" name="テキスト ボックス 344"/>
        <xdr:cNvSpPr txBox="1"/>
      </xdr:nvSpPr>
      <xdr:spPr>
        <a:xfrm>
          <a:off x="9372111" y="958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163282</xdr:rowOff>
    </xdr:from>
    <xdr:to>
      <xdr:col>12</xdr:col>
      <xdr:colOff>511175</xdr:colOff>
      <xdr:row>58</xdr:row>
      <xdr:rowOff>6869</xdr:rowOff>
    </xdr:to>
    <xdr:cxnSp macro="">
      <xdr:nvCxnSpPr>
        <xdr:cNvPr id="346" name="直線コネクタ 345"/>
        <xdr:cNvCxnSpPr/>
      </xdr:nvCxnSpPr>
      <xdr:spPr>
        <a:xfrm flipV="1">
          <a:off x="7861300" y="9935932"/>
          <a:ext cx="889000" cy="1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114448</xdr:rowOff>
    </xdr:from>
    <xdr:to>
      <xdr:col>12</xdr:col>
      <xdr:colOff>561975</xdr:colOff>
      <xdr:row>58</xdr:row>
      <xdr:rowOff>44598</xdr:rowOff>
    </xdr:to>
    <xdr:sp macro="" textlink="">
      <xdr:nvSpPr>
        <xdr:cNvPr id="347" name="フローチャート : 判断 346"/>
        <xdr:cNvSpPr/>
      </xdr:nvSpPr>
      <xdr:spPr>
        <a:xfrm>
          <a:off x="8699500" y="988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35725</xdr:rowOff>
    </xdr:from>
    <xdr:ext cx="534377" cy="259045"/>
    <xdr:sp macro="" textlink="">
      <xdr:nvSpPr>
        <xdr:cNvPr id="348" name="テキスト ボックス 347"/>
        <xdr:cNvSpPr txBox="1"/>
      </xdr:nvSpPr>
      <xdr:spPr>
        <a:xfrm>
          <a:off x="8483111" y="997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6869</xdr:rowOff>
    </xdr:from>
    <xdr:to>
      <xdr:col>11</xdr:col>
      <xdr:colOff>307975</xdr:colOff>
      <xdr:row>58</xdr:row>
      <xdr:rowOff>16992</xdr:rowOff>
    </xdr:to>
    <xdr:cxnSp macro="">
      <xdr:nvCxnSpPr>
        <xdr:cNvPr id="349" name="直線コネクタ 348"/>
        <xdr:cNvCxnSpPr/>
      </xdr:nvCxnSpPr>
      <xdr:spPr>
        <a:xfrm flipV="1">
          <a:off x="6972300" y="9950969"/>
          <a:ext cx="8890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145684</xdr:rowOff>
    </xdr:from>
    <xdr:to>
      <xdr:col>11</xdr:col>
      <xdr:colOff>358775</xdr:colOff>
      <xdr:row>58</xdr:row>
      <xdr:rowOff>75834</xdr:rowOff>
    </xdr:to>
    <xdr:sp macro="" textlink="">
      <xdr:nvSpPr>
        <xdr:cNvPr id="350" name="フローチャート : 判断 349"/>
        <xdr:cNvSpPr/>
      </xdr:nvSpPr>
      <xdr:spPr>
        <a:xfrm>
          <a:off x="7810500" y="991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66961</xdr:rowOff>
    </xdr:from>
    <xdr:ext cx="534377" cy="259045"/>
    <xdr:sp macro="" textlink="">
      <xdr:nvSpPr>
        <xdr:cNvPr id="351" name="テキスト ボックス 350"/>
        <xdr:cNvSpPr txBox="1"/>
      </xdr:nvSpPr>
      <xdr:spPr>
        <a:xfrm>
          <a:off x="7594111" y="1001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25,080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137994</xdr:rowOff>
    </xdr:from>
    <xdr:to>
      <xdr:col>10</xdr:col>
      <xdr:colOff>155575</xdr:colOff>
      <xdr:row>58</xdr:row>
      <xdr:rowOff>68144</xdr:rowOff>
    </xdr:to>
    <xdr:sp macro="" textlink="">
      <xdr:nvSpPr>
        <xdr:cNvPr id="352" name="フローチャート : 判断 351"/>
        <xdr:cNvSpPr/>
      </xdr:nvSpPr>
      <xdr:spPr>
        <a:xfrm>
          <a:off x="6921500" y="991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59271</xdr:rowOff>
    </xdr:from>
    <xdr:ext cx="534377" cy="259045"/>
    <xdr:sp macro="" textlink="">
      <xdr:nvSpPr>
        <xdr:cNvPr id="353" name="テキスト ボックス 352"/>
        <xdr:cNvSpPr txBox="1"/>
      </xdr:nvSpPr>
      <xdr:spPr>
        <a:xfrm>
          <a:off x="6705111" y="1000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26,762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159186</xdr:rowOff>
    </xdr:from>
    <xdr:to>
      <xdr:col>15</xdr:col>
      <xdr:colOff>231775</xdr:colOff>
      <xdr:row>58</xdr:row>
      <xdr:rowOff>89336</xdr:rowOff>
    </xdr:to>
    <xdr:sp macro="" textlink="">
      <xdr:nvSpPr>
        <xdr:cNvPr id="359" name="円/楕円 358"/>
        <xdr:cNvSpPr/>
      </xdr:nvSpPr>
      <xdr:spPr>
        <a:xfrm>
          <a:off x="10426700" y="993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74113</xdr:rowOff>
    </xdr:from>
    <xdr:ext cx="534377" cy="259045"/>
    <xdr:sp macro="" textlink="">
      <xdr:nvSpPr>
        <xdr:cNvPr id="360" name="農林水産業費該当値テキスト"/>
        <xdr:cNvSpPr txBox="1"/>
      </xdr:nvSpPr>
      <xdr:spPr>
        <a:xfrm>
          <a:off x="10528300" y="984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22,127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162276</xdr:rowOff>
    </xdr:from>
    <xdr:to>
      <xdr:col>14</xdr:col>
      <xdr:colOff>79375</xdr:colOff>
      <xdr:row>58</xdr:row>
      <xdr:rowOff>92426</xdr:rowOff>
    </xdr:to>
    <xdr:sp macro="" textlink="">
      <xdr:nvSpPr>
        <xdr:cNvPr id="361" name="円/楕円 360"/>
        <xdr:cNvSpPr/>
      </xdr:nvSpPr>
      <xdr:spPr>
        <a:xfrm>
          <a:off x="9588500" y="993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83553</xdr:rowOff>
    </xdr:from>
    <xdr:ext cx="534377" cy="259045"/>
    <xdr:sp macro="" textlink="">
      <xdr:nvSpPr>
        <xdr:cNvPr id="362" name="テキスト ボックス 361"/>
        <xdr:cNvSpPr txBox="1"/>
      </xdr:nvSpPr>
      <xdr:spPr>
        <a:xfrm>
          <a:off x="9372111" y="1002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21,451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112482</xdr:rowOff>
    </xdr:from>
    <xdr:to>
      <xdr:col>12</xdr:col>
      <xdr:colOff>561975</xdr:colOff>
      <xdr:row>58</xdr:row>
      <xdr:rowOff>42632</xdr:rowOff>
    </xdr:to>
    <xdr:sp macro="" textlink="">
      <xdr:nvSpPr>
        <xdr:cNvPr id="363" name="円/楕円 362"/>
        <xdr:cNvSpPr/>
      </xdr:nvSpPr>
      <xdr:spPr>
        <a:xfrm>
          <a:off x="8699500" y="988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59159</xdr:rowOff>
    </xdr:from>
    <xdr:ext cx="534377" cy="259045"/>
    <xdr:sp macro="" textlink="">
      <xdr:nvSpPr>
        <xdr:cNvPr id="364" name="テキスト ボックス 363"/>
        <xdr:cNvSpPr txBox="1"/>
      </xdr:nvSpPr>
      <xdr:spPr>
        <a:xfrm>
          <a:off x="8483111" y="966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32,342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127519</xdr:rowOff>
    </xdr:from>
    <xdr:to>
      <xdr:col>11</xdr:col>
      <xdr:colOff>358775</xdr:colOff>
      <xdr:row>58</xdr:row>
      <xdr:rowOff>57669</xdr:rowOff>
    </xdr:to>
    <xdr:sp macro="" textlink="">
      <xdr:nvSpPr>
        <xdr:cNvPr id="365" name="円/楕円 364"/>
        <xdr:cNvSpPr/>
      </xdr:nvSpPr>
      <xdr:spPr>
        <a:xfrm>
          <a:off x="7810500" y="990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74196</xdr:rowOff>
    </xdr:from>
    <xdr:ext cx="534377" cy="259045"/>
    <xdr:sp macro="" textlink="">
      <xdr:nvSpPr>
        <xdr:cNvPr id="366" name="テキスト ボックス 365"/>
        <xdr:cNvSpPr txBox="1"/>
      </xdr:nvSpPr>
      <xdr:spPr>
        <a:xfrm>
          <a:off x="7594111" y="967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29,053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137642</xdr:rowOff>
    </xdr:from>
    <xdr:to>
      <xdr:col>10</xdr:col>
      <xdr:colOff>155575</xdr:colOff>
      <xdr:row>58</xdr:row>
      <xdr:rowOff>67792</xdr:rowOff>
    </xdr:to>
    <xdr:sp macro="" textlink="">
      <xdr:nvSpPr>
        <xdr:cNvPr id="367" name="円/楕円 366"/>
        <xdr:cNvSpPr/>
      </xdr:nvSpPr>
      <xdr:spPr>
        <a:xfrm>
          <a:off x="6921500" y="991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84319</xdr:rowOff>
    </xdr:from>
    <xdr:ext cx="534377" cy="259045"/>
    <xdr:sp macro="" textlink="">
      <xdr:nvSpPr>
        <xdr:cNvPr id="368" name="テキスト ボックス 367"/>
        <xdr:cNvSpPr txBox="1"/>
      </xdr:nvSpPr>
      <xdr:spPr>
        <a:xfrm>
          <a:off x="6705111" y="968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26,839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79" name="直線コネクタ 37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0" name="テキスト ボックス 37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1" name="直線コネクタ 38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2" name="テキスト ボックス 38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3" name="直線コネクタ 38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4" name="テキスト ボックス 38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5" name="直線コネクタ 38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86" name="テキスト ボックス 38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62744</xdr:rowOff>
    </xdr:from>
    <xdr:to>
      <xdr:col>15</xdr:col>
      <xdr:colOff>180340</xdr:colOff>
      <xdr:row>78</xdr:row>
      <xdr:rowOff>131617</xdr:rowOff>
    </xdr:to>
    <xdr:cxnSp macro="">
      <xdr:nvCxnSpPr>
        <xdr:cNvPr id="390" name="直線コネクタ 389"/>
        <xdr:cNvCxnSpPr/>
      </xdr:nvCxnSpPr>
      <xdr:spPr>
        <a:xfrm flipV="1">
          <a:off x="10475595" y="12064244"/>
          <a:ext cx="1270" cy="1440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135444</xdr:rowOff>
    </xdr:from>
    <xdr:ext cx="378565" cy="259045"/>
    <xdr:sp macro="" textlink="">
      <xdr:nvSpPr>
        <xdr:cNvPr id="391" name="商工費最小値テキスト"/>
        <xdr:cNvSpPr txBox="1"/>
      </xdr:nvSpPr>
      <xdr:spPr>
        <a:xfrm>
          <a:off x="10528300" y="13508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15</xdr:col>
      <xdr:colOff>92075</xdr:colOff>
      <xdr:row>78</xdr:row>
      <xdr:rowOff>131617</xdr:rowOff>
    </xdr:from>
    <xdr:to>
      <xdr:col>15</xdr:col>
      <xdr:colOff>269875</xdr:colOff>
      <xdr:row>78</xdr:row>
      <xdr:rowOff>131617</xdr:rowOff>
    </xdr:to>
    <xdr:cxnSp macro="">
      <xdr:nvCxnSpPr>
        <xdr:cNvPr id="392" name="直線コネクタ 391"/>
        <xdr:cNvCxnSpPr/>
      </xdr:nvCxnSpPr>
      <xdr:spPr>
        <a:xfrm>
          <a:off x="10388600" y="13504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9421</xdr:rowOff>
    </xdr:from>
    <xdr:ext cx="599010" cy="259045"/>
    <xdr:sp macro="" textlink="">
      <xdr:nvSpPr>
        <xdr:cNvPr id="393" name="商工費最大値テキスト"/>
        <xdr:cNvSpPr txBox="1"/>
      </xdr:nvSpPr>
      <xdr:spPr>
        <a:xfrm>
          <a:off x="10528300" y="1183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158,416</a:t>
          </a:r>
          <a:endParaRPr kumimoji="1" lang="ja-JP" altLang="en-US" sz="1000" b="1">
            <a:latin typeface="ＭＳ Ｐゴシック"/>
          </a:endParaRPr>
        </a:p>
      </xdr:txBody>
    </xdr:sp>
    <xdr:clientData/>
  </xdr:oneCellAnchor>
  <xdr:twoCellAnchor>
    <xdr:from>
      <xdr:col>15</xdr:col>
      <xdr:colOff>92075</xdr:colOff>
      <xdr:row>70</xdr:row>
      <xdr:rowOff>62744</xdr:rowOff>
    </xdr:from>
    <xdr:to>
      <xdr:col>15</xdr:col>
      <xdr:colOff>269875</xdr:colOff>
      <xdr:row>70</xdr:row>
      <xdr:rowOff>62744</xdr:rowOff>
    </xdr:to>
    <xdr:cxnSp macro="">
      <xdr:nvCxnSpPr>
        <xdr:cNvPr id="394" name="直線コネクタ 393"/>
        <xdr:cNvCxnSpPr/>
      </xdr:nvCxnSpPr>
      <xdr:spPr>
        <a:xfrm>
          <a:off x="10388600" y="12064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104294</xdr:rowOff>
    </xdr:from>
    <xdr:to>
      <xdr:col>15</xdr:col>
      <xdr:colOff>180975</xdr:colOff>
      <xdr:row>78</xdr:row>
      <xdr:rowOff>105913</xdr:rowOff>
    </xdr:to>
    <xdr:cxnSp macro="">
      <xdr:nvCxnSpPr>
        <xdr:cNvPr id="395" name="直線コネクタ 394"/>
        <xdr:cNvCxnSpPr/>
      </xdr:nvCxnSpPr>
      <xdr:spPr>
        <a:xfrm>
          <a:off x="9639300" y="13477394"/>
          <a:ext cx="838200" cy="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102861</xdr:rowOff>
    </xdr:from>
    <xdr:ext cx="534377" cy="259045"/>
    <xdr:sp macro="" textlink="">
      <xdr:nvSpPr>
        <xdr:cNvPr id="396" name="商工費平均値テキスト"/>
        <xdr:cNvSpPr txBox="1"/>
      </xdr:nvSpPr>
      <xdr:spPr>
        <a:xfrm>
          <a:off x="10528300" y="13133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79984</xdr:rowOff>
    </xdr:from>
    <xdr:to>
      <xdr:col>15</xdr:col>
      <xdr:colOff>231775</xdr:colOff>
      <xdr:row>78</xdr:row>
      <xdr:rowOff>10134</xdr:rowOff>
    </xdr:to>
    <xdr:sp macro="" textlink="">
      <xdr:nvSpPr>
        <xdr:cNvPr id="397" name="フローチャート : 判断 396"/>
        <xdr:cNvSpPr/>
      </xdr:nvSpPr>
      <xdr:spPr>
        <a:xfrm>
          <a:off x="10426700" y="132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85302</xdr:rowOff>
    </xdr:from>
    <xdr:to>
      <xdr:col>14</xdr:col>
      <xdr:colOff>28575</xdr:colOff>
      <xdr:row>78</xdr:row>
      <xdr:rowOff>104294</xdr:rowOff>
    </xdr:to>
    <xdr:cxnSp macro="">
      <xdr:nvCxnSpPr>
        <xdr:cNvPr id="398" name="直線コネクタ 397"/>
        <xdr:cNvCxnSpPr/>
      </xdr:nvCxnSpPr>
      <xdr:spPr>
        <a:xfrm>
          <a:off x="8750300" y="13458402"/>
          <a:ext cx="889000" cy="1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165353</xdr:rowOff>
    </xdr:from>
    <xdr:to>
      <xdr:col>14</xdr:col>
      <xdr:colOff>79375</xdr:colOff>
      <xdr:row>78</xdr:row>
      <xdr:rowOff>95503</xdr:rowOff>
    </xdr:to>
    <xdr:sp macro="" textlink="">
      <xdr:nvSpPr>
        <xdr:cNvPr id="399" name="フローチャート : 判断 398"/>
        <xdr:cNvSpPr/>
      </xdr:nvSpPr>
      <xdr:spPr>
        <a:xfrm>
          <a:off x="9588500" y="1336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112030</xdr:rowOff>
    </xdr:from>
    <xdr:ext cx="534377" cy="259045"/>
    <xdr:sp macro="" textlink="">
      <xdr:nvSpPr>
        <xdr:cNvPr id="400" name="テキスト ボックス 399"/>
        <xdr:cNvSpPr txBox="1"/>
      </xdr:nvSpPr>
      <xdr:spPr>
        <a:xfrm>
          <a:off x="9372111" y="1314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10,389</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85302</xdr:rowOff>
    </xdr:from>
    <xdr:to>
      <xdr:col>12</xdr:col>
      <xdr:colOff>511175</xdr:colOff>
      <xdr:row>78</xdr:row>
      <xdr:rowOff>114435</xdr:rowOff>
    </xdr:to>
    <xdr:cxnSp macro="">
      <xdr:nvCxnSpPr>
        <xdr:cNvPr id="401" name="直線コネクタ 400"/>
        <xdr:cNvCxnSpPr/>
      </xdr:nvCxnSpPr>
      <xdr:spPr>
        <a:xfrm flipV="1">
          <a:off x="7861300" y="13458402"/>
          <a:ext cx="889000" cy="2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9164</xdr:rowOff>
    </xdr:from>
    <xdr:to>
      <xdr:col>12</xdr:col>
      <xdr:colOff>561975</xdr:colOff>
      <xdr:row>78</xdr:row>
      <xdr:rowOff>110764</xdr:rowOff>
    </xdr:to>
    <xdr:sp macro="" textlink="">
      <xdr:nvSpPr>
        <xdr:cNvPr id="402" name="フローチャート : 判断 401"/>
        <xdr:cNvSpPr/>
      </xdr:nvSpPr>
      <xdr:spPr>
        <a:xfrm>
          <a:off x="8699500" y="1338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127291</xdr:rowOff>
    </xdr:from>
    <xdr:ext cx="469744" cy="259045"/>
    <xdr:sp macro="" textlink="">
      <xdr:nvSpPr>
        <xdr:cNvPr id="403" name="テキスト ボックス 402"/>
        <xdr:cNvSpPr txBox="1"/>
      </xdr:nvSpPr>
      <xdr:spPr>
        <a:xfrm>
          <a:off x="8515427" y="1315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8,720</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90148</xdr:rowOff>
    </xdr:from>
    <xdr:to>
      <xdr:col>11</xdr:col>
      <xdr:colOff>307975</xdr:colOff>
      <xdr:row>78</xdr:row>
      <xdr:rowOff>114435</xdr:rowOff>
    </xdr:to>
    <xdr:cxnSp macro="">
      <xdr:nvCxnSpPr>
        <xdr:cNvPr id="404" name="直線コネクタ 403"/>
        <xdr:cNvCxnSpPr/>
      </xdr:nvCxnSpPr>
      <xdr:spPr>
        <a:xfrm>
          <a:off x="6972300" y="13463248"/>
          <a:ext cx="889000" cy="2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17221</xdr:rowOff>
    </xdr:from>
    <xdr:to>
      <xdr:col>11</xdr:col>
      <xdr:colOff>358775</xdr:colOff>
      <xdr:row>78</xdr:row>
      <xdr:rowOff>118821</xdr:rowOff>
    </xdr:to>
    <xdr:sp macro="" textlink="">
      <xdr:nvSpPr>
        <xdr:cNvPr id="405" name="フローチャート : 判断 404"/>
        <xdr:cNvSpPr/>
      </xdr:nvSpPr>
      <xdr:spPr>
        <a:xfrm>
          <a:off x="7810500" y="1339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135348</xdr:rowOff>
    </xdr:from>
    <xdr:ext cx="469744" cy="259045"/>
    <xdr:sp macro="" textlink="">
      <xdr:nvSpPr>
        <xdr:cNvPr id="406" name="テキスト ボックス 405"/>
        <xdr:cNvSpPr txBox="1"/>
      </xdr:nvSpPr>
      <xdr:spPr>
        <a:xfrm>
          <a:off x="7626427" y="1316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5690</xdr:rowOff>
    </xdr:from>
    <xdr:to>
      <xdr:col>10</xdr:col>
      <xdr:colOff>155575</xdr:colOff>
      <xdr:row>78</xdr:row>
      <xdr:rowOff>107290</xdr:rowOff>
    </xdr:to>
    <xdr:sp macro="" textlink="">
      <xdr:nvSpPr>
        <xdr:cNvPr id="407" name="フローチャート : 判断 406"/>
        <xdr:cNvSpPr/>
      </xdr:nvSpPr>
      <xdr:spPr>
        <a:xfrm>
          <a:off x="6921500" y="1337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123817</xdr:rowOff>
    </xdr:from>
    <xdr:ext cx="469744" cy="259045"/>
    <xdr:sp macro="" textlink="">
      <xdr:nvSpPr>
        <xdr:cNvPr id="408" name="テキスト ボックス 407"/>
        <xdr:cNvSpPr txBox="1"/>
      </xdr:nvSpPr>
      <xdr:spPr>
        <a:xfrm>
          <a:off x="6737427" y="1315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9,100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55113</xdr:rowOff>
    </xdr:from>
    <xdr:to>
      <xdr:col>15</xdr:col>
      <xdr:colOff>231775</xdr:colOff>
      <xdr:row>78</xdr:row>
      <xdr:rowOff>156713</xdr:rowOff>
    </xdr:to>
    <xdr:sp macro="" textlink="">
      <xdr:nvSpPr>
        <xdr:cNvPr id="414" name="円/楕円 413"/>
        <xdr:cNvSpPr/>
      </xdr:nvSpPr>
      <xdr:spPr>
        <a:xfrm>
          <a:off x="10426700" y="1342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141490</xdr:rowOff>
    </xdr:from>
    <xdr:ext cx="469744" cy="259045"/>
    <xdr:sp macro="" textlink="">
      <xdr:nvSpPr>
        <xdr:cNvPr id="415" name="商工費該当値テキスト"/>
        <xdr:cNvSpPr txBox="1"/>
      </xdr:nvSpPr>
      <xdr:spPr>
        <a:xfrm>
          <a:off x="10528300" y="1334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53494</xdr:rowOff>
    </xdr:from>
    <xdr:to>
      <xdr:col>14</xdr:col>
      <xdr:colOff>79375</xdr:colOff>
      <xdr:row>78</xdr:row>
      <xdr:rowOff>155094</xdr:rowOff>
    </xdr:to>
    <xdr:sp macro="" textlink="">
      <xdr:nvSpPr>
        <xdr:cNvPr id="416" name="円/楕円 415"/>
        <xdr:cNvSpPr/>
      </xdr:nvSpPr>
      <xdr:spPr>
        <a:xfrm>
          <a:off x="9588500" y="1342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146221</xdr:rowOff>
    </xdr:from>
    <xdr:ext cx="469744" cy="259045"/>
    <xdr:sp macro="" textlink="">
      <xdr:nvSpPr>
        <xdr:cNvPr id="417" name="テキスト ボックス 416"/>
        <xdr:cNvSpPr txBox="1"/>
      </xdr:nvSpPr>
      <xdr:spPr>
        <a:xfrm>
          <a:off x="9404427" y="13519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34502</xdr:rowOff>
    </xdr:from>
    <xdr:to>
      <xdr:col>12</xdr:col>
      <xdr:colOff>561975</xdr:colOff>
      <xdr:row>78</xdr:row>
      <xdr:rowOff>136102</xdr:rowOff>
    </xdr:to>
    <xdr:sp macro="" textlink="">
      <xdr:nvSpPr>
        <xdr:cNvPr id="418" name="円/楕円 417"/>
        <xdr:cNvSpPr/>
      </xdr:nvSpPr>
      <xdr:spPr>
        <a:xfrm>
          <a:off x="8699500" y="1340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127229</xdr:rowOff>
    </xdr:from>
    <xdr:ext cx="469744" cy="259045"/>
    <xdr:sp macro="" textlink="">
      <xdr:nvSpPr>
        <xdr:cNvPr id="419" name="テキスト ボックス 418"/>
        <xdr:cNvSpPr txBox="1"/>
      </xdr:nvSpPr>
      <xdr:spPr>
        <a:xfrm>
          <a:off x="8515427" y="1350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63635</xdr:rowOff>
    </xdr:from>
    <xdr:to>
      <xdr:col>11</xdr:col>
      <xdr:colOff>358775</xdr:colOff>
      <xdr:row>78</xdr:row>
      <xdr:rowOff>165235</xdr:rowOff>
    </xdr:to>
    <xdr:sp macro="" textlink="">
      <xdr:nvSpPr>
        <xdr:cNvPr id="420" name="円/楕円 419"/>
        <xdr:cNvSpPr/>
      </xdr:nvSpPr>
      <xdr:spPr>
        <a:xfrm>
          <a:off x="7810500" y="1343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156362</xdr:rowOff>
    </xdr:from>
    <xdr:ext cx="469744" cy="259045"/>
    <xdr:sp macro="" textlink="">
      <xdr:nvSpPr>
        <xdr:cNvPr id="421" name="テキスト ボックス 420"/>
        <xdr:cNvSpPr txBox="1"/>
      </xdr:nvSpPr>
      <xdr:spPr>
        <a:xfrm>
          <a:off x="7626427" y="13529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39348</xdr:rowOff>
    </xdr:from>
    <xdr:to>
      <xdr:col>10</xdr:col>
      <xdr:colOff>155575</xdr:colOff>
      <xdr:row>78</xdr:row>
      <xdr:rowOff>140948</xdr:rowOff>
    </xdr:to>
    <xdr:sp macro="" textlink="">
      <xdr:nvSpPr>
        <xdr:cNvPr id="422" name="円/楕円 421"/>
        <xdr:cNvSpPr/>
      </xdr:nvSpPr>
      <xdr:spPr>
        <a:xfrm>
          <a:off x="6921500" y="1341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132075</xdr:rowOff>
    </xdr:from>
    <xdr:ext cx="469744" cy="259045"/>
    <xdr:sp macro="" textlink="">
      <xdr:nvSpPr>
        <xdr:cNvPr id="423" name="テキスト ボックス 422"/>
        <xdr:cNvSpPr txBox="1"/>
      </xdr:nvSpPr>
      <xdr:spPr>
        <a:xfrm>
          <a:off x="6737427" y="13505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54,087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3" name="テキスト ボックス 442"/>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97813</xdr:rowOff>
    </xdr:from>
    <xdr:to>
      <xdr:col>15</xdr:col>
      <xdr:colOff>180340</xdr:colOff>
      <xdr:row>99</xdr:row>
      <xdr:rowOff>22031</xdr:rowOff>
    </xdr:to>
    <xdr:cxnSp macro="">
      <xdr:nvCxnSpPr>
        <xdr:cNvPr id="447" name="直線コネクタ 446"/>
        <xdr:cNvCxnSpPr/>
      </xdr:nvCxnSpPr>
      <xdr:spPr>
        <a:xfrm flipV="1">
          <a:off x="10475595" y="15528313"/>
          <a:ext cx="1270" cy="1467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25858</xdr:rowOff>
    </xdr:from>
    <xdr:ext cx="534377" cy="259045"/>
    <xdr:sp macro="" textlink="">
      <xdr:nvSpPr>
        <xdr:cNvPr id="448" name="土木費最小値テキスト"/>
        <xdr:cNvSpPr txBox="1"/>
      </xdr:nvSpPr>
      <xdr:spPr>
        <a:xfrm>
          <a:off x="10528300" y="1699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17,653</a:t>
          </a:r>
          <a:endParaRPr kumimoji="1" lang="ja-JP" altLang="en-US" sz="1000" b="1">
            <a:latin typeface="ＭＳ Ｐゴシック"/>
          </a:endParaRPr>
        </a:p>
      </xdr:txBody>
    </xdr:sp>
    <xdr:clientData/>
  </xdr:oneCellAnchor>
  <xdr:twoCellAnchor>
    <xdr:from>
      <xdr:col>15</xdr:col>
      <xdr:colOff>92075</xdr:colOff>
      <xdr:row>99</xdr:row>
      <xdr:rowOff>22031</xdr:rowOff>
    </xdr:from>
    <xdr:to>
      <xdr:col>15</xdr:col>
      <xdr:colOff>269875</xdr:colOff>
      <xdr:row>99</xdr:row>
      <xdr:rowOff>22031</xdr:rowOff>
    </xdr:to>
    <xdr:cxnSp macro="">
      <xdr:nvCxnSpPr>
        <xdr:cNvPr id="449" name="直線コネクタ 448"/>
        <xdr:cNvCxnSpPr/>
      </xdr:nvCxnSpPr>
      <xdr:spPr>
        <a:xfrm>
          <a:off x="10388600" y="16995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44490</xdr:rowOff>
    </xdr:from>
    <xdr:ext cx="690189" cy="259045"/>
    <xdr:sp macro="" textlink="">
      <xdr:nvSpPr>
        <xdr:cNvPr id="450" name="土木費最大値テキスト"/>
        <xdr:cNvSpPr txBox="1"/>
      </xdr:nvSpPr>
      <xdr:spPr>
        <a:xfrm>
          <a:off x="10528300" y="153035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1,172,982</a:t>
          </a:r>
          <a:endParaRPr kumimoji="1" lang="ja-JP" altLang="en-US" sz="1000" b="1">
            <a:latin typeface="ＭＳ Ｐゴシック"/>
          </a:endParaRPr>
        </a:p>
      </xdr:txBody>
    </xdr:sp>
    <xdr:clientData/>
  </xdr:oneCellAnchor>
  <xdr:twoCellAnchor>
    <xdr:from>
      <xdr:col>15</xdr:col>
      <xdr:colOff>92075</xdr:colOff>
      <xdr:row>90</xdr:row>
      <xdr:rowOff>97813</xdr:rowOff>
    </xdr:from>
    <xdr:to>
      <xdr:col>15</xdr:col>
      <xdr:colOff>269875</xdr:colOff>
      <xdr:row>90</xdr:row>
      <xdr:rowOff>97813</xdr:rowOff>
    </xdr:to>
    <xdr:cxnSp macro="">
      <xdr:nvCxnSpPr>
        <xdr:cNvPr id="451" name="直線コネクタ 450"/>
        <xdr:cNvCxnSpPr/>
      </xdr:nvCxnSpPr>
      <xdr:spPr>
        <a:xfrm>
          <a:off x="10388600" y="15528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128251</xdr:rowOff>
    </xdr:from>
    <xdr:to>
      <xdr:col>15</xdr:col>
      <xdr:colOff>180975</xdr:colOff>
      <xdr:row>98</xdr:row>
      <xdr:rowOff>134496</xdr:rowOff>
    </xdr:to>
    <xdr:cxnSp macro="">
      <xdr:nvCxnSpPr>
        <xdr:cNvPr id="452" name="直線コネクタ 451"/>
        <xdr:cNvCxnSpPr/>
      </xdr:nvCxnSpPr>
      <xdr:spPr>
        <a:xfrm flipV="1">
          <a:off x="9639300" y="16930351"/>
          <a:ext cx="838200" cy="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90343</xdr:rowOff>
    </xdr:from>
    <xdr:ext cx="534377" cy="259045"/>
    <xdr:sp macro="" textlink="">
      <xdr:nvSpPr>
        <xdr:cNvPr id="453" name="土木費平均値テキスト"/>
        <xdr:cNvSpPr txBox="1"/>
      </xdr:nvSpPr>
      <xdr:spPr>
        <a:xfrm>
          <a:off x="10528300" y="16720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67466</xdr:rowOff>
    </xdr:from>
    <xdr:to>
      <xdr:col>15</xdr:col>
      <xdr:colOff>231775</xdr:colOff>
      <xdr:row>98</xdr:row>
      <xdr:rowOff>169066</xdr:rowOff>
    </xdr:to>
    <xdr:sp macro="" textlink="">
      <xdr:nvSpPr>
        <xdr:cNvPr id="454" name="フローチャート : 判断 453"/>
        <xdr:cNvSpPr/>
      </xdr:nvSpPr>
      <xdr:spPr>
        <a:xfrm>
          <a:off x="10426700" y="1686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134496</xdr:rowOff>
    </xdr:from>
    <xdr:to>
      <xdr:col>14</xdr:col>
      <xdr:colOff>28575</xdr:colOff>
      <xdr:row>98</xdr:row>
      <xdr:rowOff>136894</xdr:rowOff>
    </xdr:to>
    <xdr:cxnSp macro="">
      <xdr:nvCxnSpPr>
        <xdr:cNvPr id="455" name="直線コネクタ 454"/>
        <xdr:cNvCxnSpPr/>
      </xdr:nvCxnSpPr>
      <xdr:spPr>
        <a:xfrm flipV="1">
          <a:off x="8750300" y="16936596"/>
          <a:ext cx="889000" cy="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30762</xdr:rowOff>
    </xdr:from>
    <xdr:to>
      <xdr:col>14</xdr:col>
      <xdr:colOff>79375</xdr:colOff>
      <xdr:row>98</xdr:row>
      <xdr:rowOff>132362</xdr:rowOff>
    </xdr:to>
    <xdr:sp macro="" textlink="">
      <xdr:nvSpPr>
        <xdr:cNvPr id="456" name="フローチャート : 判断 455"/>
        <xdr:cNvSpPr/>
      </xdr:nvSpPr>
      <xdr:spPr>
        <a:xfrm>
          <a:off x="9588500" y="1683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148889</xdr:rowOff>
    </xdr:from>
    <xdr:ext cx="599010" cy="259045"/>
    <xdr:sp macro="" textlink="">
      <xdr:nvSpPr>
        <xdr:cNvPr id="457" name="テキスト ボックス 456"/>
        <xdr:cNvSpPr txBox="1"/>
      </xdr:nvSpPr>
      <xdr:spPr>
        <a:xfrm>
          <a:off x="9339794" y="16608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105,778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136894</xdr:rowOff>
    </xdr:from>
    <xdr:to>
      <xdr:col>12</xdr:col>
      <xdr:colOff>511175</xdr:colOff>
      <xdr:row>98</xdr:row>
      <xdr:rowOff>148916</xdr:rowOff>
    </xdr:to>
    <xdr:cxnSp macro="">
      <xdr:nvCxnSpPr>
        <xdr:cNvPr id="458" name="直線コネクタ 457"/>
        <xdr:cNvCxnSpPr/>
      </xdr:nvCxnSpPr>
      <xdr:spPr>
        <a:xfrm flipV="1">
          <a:off x="7861300" y="16938994"/>
          <a:ext cx="889000" cy="1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89255</xdr:rowOff>
    </xdr:from>
    <xdr:to>
      <xdr:col>12</xdr:col>
      <xdr:colOff>561975</xdr:colOff>
      <xdr:row>99</xdr:row>
      <xdr:rowOff>19405</xdr:rowOff>
    </xdr:to>
    <xdr:sp macro="" textlink="">
      <xdr:nvSpPr>
        <xdr:cNvPr id="459" name="フローチャート : 判断 458"/>
        <xdr:cNvSpPr/>
      </xdr:nvSpPr>
      <xdr:spPr>
        <a:xfrm>
          <a:off x="8699500" y="1689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10532</xdr:rowOff>
    </xdr:from>
    <xdr:ext cx="534377" cy="259045"/>
    <xdr:sp macro="" textlink="">
      <xdr:nvSpPr>
        <xdr:cNvPr id="460" name="テキスト ボックス 459"/>
        <xdr:cNvSpPr txBox="1"/>
      </xdr:nvSpPr>
      <xdr:spPr>
        <a:xfrm>
          <a:off x="8483111" y="1698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59,721</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148916</xdr:rowOff>
    </xdr:from>
    <xdr:to>
      <xdr:col>11</xdr:col>
      <xdr:colOff>307975</xdr:colOff>
      <xdr:row>98</xdr:row>
      <xdr:rowOff>154138</xdr:rowOff>
    </xdr:to>
    <xdr:cxnSp macro="">
      <xdr:nvCxnSpPr>
        <xdr:cNvPr id="461" name="直線コネクタ 460"/>
        <xdr:cNvCxnSpPr/>
      </xdr:nvCxnSpPr>
      <xdr:spPr>
        <a:xfrm flipV="1">
          <a:off x="6972300" y="16951016"/>
          <a:ext cx="889000" cy="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109865</xdr:rowOff>
    </xdr:from>
    <xdr:to>
      <xdr:col>11</xdr:col>
      <xdr:colOff>358775</xdr:colOff>
      <xdr:row>99</xdr:row>
      <xdr:rowOff>40015</xdr:rowOff>
    </xdr:to>
    <xdr:sp macro="" textlink="">
      <xdr:nvSpPr>
        <xdr:cNvPr id="462" name="フローチャート : 判断 461"/>
        <xdr:cNvSpPr/>
      </xdr:nvSpPr>
      <xdr:spPr>
        <a:xfrm>
          <a:off x="7810500" y="1691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31142</xdr:rowOff>
    </xdr:from>
    <xdr:ext cx="534377" cy="259045"/>
    <xdr:sp macro="" textlink="">
      <xdr:nvSpPr>
        <xdr:cNvPr id="463" name="テキスト ボックス 462"/>
        <xdr:cNvSpPr txBox="1"/>
      </xdr:nvSpPr>
      <xdr:spPr>
        <a:xfrm>
          <a:off x="7594111" y="1700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94625</xdr:rowOff>
    </xdr:from>
    <xdr:to>
      <xdr:col>10</xdr:col>
      <xdr:colOff>155575</xdr:colOff>
      <xdr:row>99</xdr:row>
      <xdr:rowOff>24775</xdr:rowOff>
    </xdr:to>
    <xdr:sp macro="" textlink="">
      <xdr:nvSpPr>
        <xdr:cNvPr id="464" name="フローチャート : 判断 463"/>
        <xdr:cNvSpPr/>
      </xdr:nvSpPr>
      <xdr:spPr>
        <a:xfrm>
          <a:off x="6921500" y="1689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41302</xdr:rowOff>
    </xdr:from>
    <xdr:ext cx="534377" cy="259045"/>
    <xdr:sp macro="" textlink="">
      <xdr:nvSpPr>
        <xdr:cNvPr id="465" name="テキスト ボックス 464"/>
        <xdr:cNvSpPr txBox="1"/>
      </xdr:nvSpPr>
      <xdr:spPr>
        <a:xfrm>
          <a:off x="6705111" y="1667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55,492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77451</xdr:rowOff>
    </xdr:from>
    <xdr:to>
      <xdr:col>15</xdr:col>
      <xdr:colOff>231775</xdr:colOff>
      <xdr:row>99</xdr:row>
      <xdr:rowOff>7601</xdr:rowOff>
    </xdr:to>
    <xdr:sp macro="" textlink="">
      <xdr:nvSpPr>
        <xdr:cNvPr id="471" name="円/楕円 470"/>
        <xdr:cNvSpPr/>
      </xdr:nvSpPr>
      <xdr:spPr>
        <a:xfrm>
          <a:off x="10426700" y="1687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45892</xdr:rowOff>
    </xdr:from>
    <xdr:ext cx="534377" cy="259045"/>
    <xdr:sp macro="" textlink="">
      <xdr:nvSpPr>
        <xdr:cNvPr id="472" name="土木費該当値テキスト"/>
        <xdr:cNvSpPr txBox="1"/>
      </xdr:nvSpPr>
      <xdr:spPr>
        <a:xfrm>
          <a:off x="10528300" y="1684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69,015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83696</xdr:rowOff>
    </xdr:from>
    <xdr:to>
      <xdr:col>14</xdr:col>
      <xdr:colOff>79375</xdr:colOff>
      <xdr:row>99</xdr:row>
      <xdr:rowOff>13846</xdr:rowOff>
    </xdr:to>
    <xdr:sp macro="" textlink="">
      <xdr:nvSpPr>
        <xdr:cNvPr id="473" name="円/楕円 472"/>
        <xdr:cNvSpPr/>
      </xdr:nvSpPr>
      <xdr:spPr>
        <a:xfrm>
          <a:off x="9588500" y="1688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4973</xdr:rowOff>
    </xdr:from>
    <xdr:ext cx="534377" cy="259045"/>
    <xdr:sp macro="" textlink="">
      <xdr:nvSpPr>
        <xdr:cNvPr id="474" name="テキスト ボックス 473"/>
        <xdr:cNvSpPr txBox="1"/>
      </xdr:nvSpPr>
      <xdr:spPr>
        <a:xfrm>
          <a:off x="9372111" y="1697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64,098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86094</xdr:rowOff>
    </xdr:from>
    <xdr:to>
      <xdr:col>12</xdr:col>
      <xdr:colOff>561975</xdr:colOff>
      <xdr:row>99</xdr:row>
      <xdr:rowOff>16244</xdr:rowOff>
    </xdr:to>
    <xdr:sp macro="" textlink="">
      <xdr:nvSpPr>
        <xdr:cNvPr id="475" name="円/楕円 474"/>
        <xdr:cNvSpPr/>
      </xdr:nvSpPr>
      <xdr:spPr>
        <a:xfrm>
          <a:off x="8699500" y="1688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32771</xdr:rowOff>
    </xdr:from>
    <xdr:ext cx="534377" cy="259045"/>
    <xdr:sp macro="" textlink="">
      <xdr:nvSpPr>
        <xdr:cNvPr id="476" name="テキスト ボックス 475"/>
        <xdr:cNvSpPr txBox="1"/>
      </xdr:nvSpPr>
      <xdr:spPr>
        <a:xfrm>
          <a:off x="8483111" y="1666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62,209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98116</xdr:rowOff>
    </xdr:from>
    <xdr:to>
      <xdr:col>11</xdr:col>
      <xdr:colOff>358775</xdr:colOff>
      <xdr:row>99</xdr:row>
      <xdr:rowOff>28266</xdr:rowOff>
    </xdr:to>
    <xdr:sp macro="" textlink="">
      <xdr:nvSpPr>
        <xdr:cNvPr id="477" name="円/楕円 476"/>
        <xdr:cNvSpPr/>
      </xdr:nvSpPr>
      <xdr:spPr>
        <a:xfrm>
          <a:off x="7810500" y="1690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44793</xdr:rowOff>
    </xdr:from>
    <xdr:ext cx="534377" cy="259045"/>
    <xdr:sp macro="" textlink="">
      <xdr:nvSpPr>
        <xdr:cNvPr id="478" name="テキスト ボックス 477"/>
        <xdr:cNvSpPr txBox="1"/>
      </xdr:nvSpPr>
      <xdr:spPr>
        <a:xfrm>
          <a:off x="7594111" y="1667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52,743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103338</xdr:rowOff>
    </xdr:from>
    <xdr:to>
      <xdr:col>10</xdr:col>
      <xdr:colOff>155575</xdr:colOff>
      <xdr:row>99</xdr:row>
      <xdr:rowOff>33488</xdr:rowOff>
    </xdr:to>
    <xdr:sp macro="" textlink="">
      <xdr:nvSpPr>
        <xdr:cNvPr id="479" name="円/楕円 478"/>
        <xdr:cNvSpPr/>
      </xdr:nvSpPr>
      <xdr:spPr>
        <a:xfrm>
          <a:off x="6921500" y="1690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24615</xdr:rowOff>
    </xdr:from>
    <xdr:ext cx="534377" cy="259045"/>
    <xdr:sp macro="" textlink="">
      <xdr:nvSpPr>
        <xdr:cNvPr id="480" name="テキスト ボックス 479"/>
        <xdr:cNvSpPr txBox="1"/>
      </xdr:nvSpPr>
      <xdr:spPr>
        <a:xfrm>
          <a:off x="6705111" y="1699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48,632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167551</xdr:rowOff>
    </xdr:from>
    <xdr:to>
      <xdr:col>23</xdr:col>
      <xdr:colOff>516889</xdr:colOff>
      <xdr:row>38</xdr:row>
      <xdr:rowOff>52705</xdr:rowOff>
    </xdr:to>
    <xdr:cxnSp macro="">
      <xdr:nvCxnSpPr>
        <xdr:cNvPr id="504" name="直線コネクタ 503"/>
        <xdr:cNvCxnSpPr/>
      </xdr:nvCxnSpPr>
      <xdr:spPr>
        <a:xfrm flipV="1">
          <a:off x="16317595" y="5139601"/>
          <a:ext cx="1269" cy="142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56532</xdr:rowOff>
    </xdr:from>
    <xdr:ext cx="534377" cy="259045"/>
    <xdr:sp macro="" textlink="">
      <xdr:nvSpPr>
        <xdr:cNvPr id="505" name="消防費最小値テキスト"/>
        <xdr:cNvSpPr txBox="1"/>
      </xdr:nvSpPr>
      <xdr:spPr>
        <a:xfrm>
          <a:off x="16370300" y="657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12,850</a:t>
          </a:r>
          <a:endParaRPr kumimoji="1" lang="ja-JP" altLang="en-US" sz="1000" b="1">
            <a:latin typeface="ＭＳ Ｐゴシック"/>
          </a:endParaRPr>
        </a:p>
      </xdr:txBody>
    </xdr:sp>
    <xdr:clientData/>
  </xdr:oneCellAnchor>
  <xdr:twoCellAnchor>
    <xdr:from>
      <xdr:col>23</xdr:col>
      <xdr:colOff>428625</xdr:colOff>
      <xdr:row>38</xdr:row>
      <xdr:rowOff>52705</xdr:rowOff>
    </xdr:from>
    <xdr:to>
      <xdr:col>23</xdr:col>
      <xdr:colOff>606425</xdr:colOff>
      <xdr:row>38</xdr:row>
      <xdr:rowOff>52705</xdr:rowOff>
    </xdr:to>
    <xdr:cxnSp macro="">
      <xdr:nvCxnSpPr>
        <xdr:cNvPr id="506" name="直線コネクタ 505"/>
        <xdr:cNvCxnSpPr/>
      </xdr:nvCxnSpPr>
      <xdr:spPr>
        <a:xfrm>
          <a:off x="16230600" y="65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114228</xdr:rowOff>
    </xdr:from>
    <xdr:ext cx="599010" cy="259045"/>
    <xdr:sp macro="" textlink="">
      <xdr:nvSpPr>
        <xdr:cNvPr id="507" name="消防費最大値テキスト"/>
        <xdr:cNvSpPr txBox="1"/>
      </xdr:nvSpPr>
      <xdr:spPr>
        <a:xfrm>
          <a:off x="16370300" y="491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125,307</a:t>
          </a:r>
          <a:endParaRPr kumimoji="1" lang="ja-JP" altLang="en-US" sz="1000" b="1">
            <a:latin typeface="ＭＳ Ｐゴシック"/>
          </a:endParaRPr>
        </a:p>
      </xdr:txBody>
    </xdr:sp>
    <xdr:clientData/>
  </xdr:oneCellAnchor>
  <xdr:twoCellAnchor>
    <xdr:from>
      <xdr:col>23</xdr:col>
      <xdr:colOff>428625</xdr:colOff>
      <xdr:row>29</xdr:row>
      <xdr:rowOff>167551</xdr:rowOff>
    </xdr:from>
    <xdr:to>
      <xdr:col>23</xdr:col>
      <xdr:colOff>606425</xdr:colOff>
      <xdr:row>29</xdr:row>
      <xdr:rowOff>167551</xdr:rowOff>
    </xdr:to>
    <xdr:cxnSp macro="">
      <xdr:nvCxnSpPr>
        <xdr:cNvPr id="508" name="直線コネクタ 507"/>
        <xdr:cNvCxnSpPr/>
      </xdr:nvCxnSpPr>
      <xdr:spPr>
        <a:xfrm>
          <a:off x="16230600" y="513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30099</xdr:rowOff>
    </xdr:from>
    <xdr:to>
      <xdr:col>23</xdr:col>
      <xdr:colOff>517525</xdr:colOff>
      <xdr:row>38</xdr:row>
      <xdr:rowOff>33845</xdr:rowOff>
    </xdr:to>
    <xdr:cxnSp macro="">
      <xdr:nvCxnSpPr>
        <xdr:cNvPr id="509" name="直線コネクタ 508"/>
        <xdr:cNvCxnSpPr/>
      </xdr:nvCxnSpPr>
      <xdr:spPr>
        <a:xfrm>
          <a:off x="15481300" y="6545199"/>
          <a:ext cx="838200" cy="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49598</xdr:rowOff>
    </xdr:from>
    <xdr:ext cx="534377" cy="259045"/>
    <xdr:sp macro="" textlink="">
      <xdr:nvSpPr>
        <xdr:cNvPr id="510" name="消防費平均値テキスト"/>
        <xdr:cNvSpPr txBox="1"/>
      </xdr:nvSpPr>
      <xdr:spPr>
        <a:xfrm>
          <a:off x="16370300" y="6221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26721</xdr:rowOff>
    </xdr:from>
    <xdr:to>
      <xdr:col>23</xdr:col>
      <xdr:colOff>568325</xdr:colOff>
      <xdr:row>37</xdr:row>
      <xdr:rowOff>128321</xdr:rowOff>
    </xdr:to>
    <xdr:sp macro="" textlink="">
      <xdr:nvSpPr>
        <xdr:cNvPr id="511" name="フローチャート : 判断 510"/>
        <xdr:cNvSpPr/>
      </xdr:nvSpPr>
      <xdr:spPr>
        <a:xfrm>
          <a:off x="16268700" y="637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6921</xdr:rowOff>
    </xdr:from>
    <xdr:to>
      <xdr:col>22</xdr:col>
      <xdr:colOff>365125</xdr:colOff>
      <xdr:row>38</xdr:row>
      <xdr:rowOff>30099</xdr:rowOff>
    </xdr:to>
    <xdr:cxnSp macro="">
      <xdr:nvCxnSpPr>
        <xdr:cNvPr id="512" name="直線コネクタ 511"/>
        <xdr:cNvCxnSpPr/>
      </xdr:nvCxnSpPr>
      <xdr:spPr>
        <a:xfrm>
          <a:off x="14592300" y="6522021"/>
          <a:ext cx="889000" cy="2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2337</xdr:rowOff>
    </xdr:from>
    <xdr:to>
      <xdr:col>22</xdr:col>
      <xdr:colOff>415925</xdr:colOff>
      <xdr:row>37</xdr:row>
      <xdr:rowOff>103937</xdr:rowOff>
    </xdr:to>
    <xdr:sp macro="" textlink="">
      <xdr:nvSpPr>
        <xdr:cNvPr id="513" name="フローチャート : 判断 512"/>
        <xdr:cNvSpPr/>
      </xdr:nvSpPr>
      <xdr:spPr>
        <a:xfrm>
          <a:off x="15430500" y="634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120464</xdr:rowOff>
    </xdr:from>
    <xdr:ext cx="534377" cy="259045"/>
    <xdr:sp macro="" textlink="">
      <xdr:nvSpPr>
        <xdr:cNvPr id="514" name="テキスト ボックス 513"/>
        <xdr:cNvSpPr txBox="1"/>
      </xdr:nvSpPr>
      <xdr:spPr>
        <a:xfrm>
          <a:off x="15214111" y="612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26,316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6921</xdr:rowOff>
    </xdr:from>
    <xdr:to>
      <xdr:col>21</xdr:col>
      <xdr:colOff>161925</xdr:colOff>
      <xdr:row>38</xdr:row>
      <xdr:rowOff>32245</xdr:rowOff>
    </xdr:to>
    <xdr:cxnSp macro="">
      <xdr:nvCxnSpPr>
        <xdr:cNvPr id="515" name="直線コネクタ 514"/>
        <xdr:cNvCxnSpPr/>
      </xdr:nvCxnSpPr>
      <xdr:spPr>
        <a:xfrm flipV="1">
          <a:off x="13703300" y="6522021"/>
          <a:ext cx="889000" cy="2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25578</xdr:rowOff>
    </xdr:from>
    <xdr:to>
      <xdr:col>21</xdr:col>
      <xdr:colOff>212725</xdr:colOff>
      <xdr:row>37</xdr:row>
      <xdr:rowOff>127178</xdr:rowOff>
    </xdr:to>
    <xdr:sp macro="" textlink="">
      <xdr:nvSpPr>
        <xdr:cNvPr id="516" name="フローチャート : 判断 515"/>
        <xdr:cNvSpPr/>
      </xdr:nvSpPr>
      <xdr:spPr>
        <a:xfrm>
          <a:off x="14541500" y="636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143705</xdr:rowOff>
    </xdr:from>
    <xdr:ext cx="534377" cy="259045"/>
    <xdr:sp macro="" textlink="">
      <xdr:nvSpPr>
        <xdr:cNvPr id="517" name="テキスト ボックス 516"/>
        <xdr:cNvSpPr txBox="1"/>
      </xdr:nvSpPr>
      <xdr:spPr>
        <a:xfrm>
          <a:off x="14325111" y="614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24,486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8827</xdr:rowOff>
    </xdr:from>
    <xdr:to>
      <xdr:col>19</xdr:col>
      <xdr:colOff>644525</xdr:colOff>
      <xdr:row>38</xdr:row>
      <xdr:rowOff>32245</xdr:rowOff>
    </xdr:to>
    <xdr:cxnSp macro="">
      <xdr:nvCxnSpPr>
        <xdr:cNvPr id="518" name="直線コネクタ 517"/>
        <xdr:cNvCxnSpPr/>
      </xdr:nvCxnSpPr>
      <xdr:spPr>
        <a:xfrm>
          <a:off x="12814300" y="6523927"/>
          <a:ext cx="889000" cy="2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68885</xdr:rowOff>
    </xdr:from>
    <xdr:to>
      <xdr:col>20</xdr:col>
      <xdr:colOff>9525</xdr:colOff>
      <xdr:row>37</xdr:row>
      <xdr:rowOff>170485</xdr:rowOff>
    </xdr:to>
    <xdr:sp macro="" textlink="">
      <xdr:nvSpPr>
        <xdr:cNvPr id="519" name="フローチャート : 判断 518"/>
        <xdr:cNvSpPr/>
      </xdr:nvSpPr>
      <xdr:spPr>
        <a:xfrm>
          <a:off x="13652500" y="641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15562</xdr:rowOff>
    </xdr:from>
    <xdr:ext cx="534377" cy="259045"/>
    <xdr:sp macro="" textlink="">
      <xdr:nvSpPr>
        <xdr:cNvPr id="520" name="テキスト ボックス 519"/>
        <xdr:cNvSpPr txBox="1"/>
      </xdr:nvSpPr>
      <xdr:spPr>
        <a:xfrm>
          <a:off x="13436111" y="618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21,076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47574</xdr:rowOff>
    </xdr:from>
    <xdr:to>
      <xdr:col>18</xdr:col>
      <xdr:colOff>492125</xdr:colOff>
      <xdr:row>37</xdr:row>
      <xdr:rowOff>149174</xdr:rowOff>
    </xdr:to>
    <xdr:sp macro="" textlink="">
      <xdr:nvSpPr>
        <xdr:cNvPr id="521" name="フローチャート : 判断 520"/>
        <xdr:cNvSpPr/>
      </xdr:nvSpPr>
      <xdr:spPr>
        <a:xfrm>
          <a:off x="12763500" y="6391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165701</xdr:rowOff>
    </xdr:from>
    <xdr:ext cx="534377" cy="259045"/>
    <xdr:sp macro="" textlink="">
      <xdr:nvSpPr>
        <xdr:cNvPr id="522" name="テキスト ボックス 521"/>
        <xdr:cNvSpPr txBox="1"/>
      </xdr:nvSpPr>
      <xdr:spPr>
        <a:xfrm>
          <a:off x="12547111" y="616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22,754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154496</xdr:rowOff>
    </xdr:from>
    <xdr:to>
      <xdr:col>23</xdr:col>
      <xdr:colOff>568325</xdr:colOff>
      <xdr:row>38</xdr:row>
      <xdr:rowOff>84646</xdr:rowOff>
    </xdr:to>
    <xdr:sp macro="" textlink="">
      <xdr:nvSpPr>
        <xdr:cNvPr id="528" name="円/楕円 527"/>
        <xdr:cNvSpPr/>
      </xdr:nvSpPr>
      <xdr:spPr>
        <a:xfrm>
          <a:off x="16268700" y="649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69423</xdr:rowOff>
    </xdr:from>
    <xdr:ext cx="534377" cy="259045"/>
    <xdr:sp macro="" textlink="">
      <xdr:nvSpPr>
        <xdr:cNvPr id="529" name="消防費該当値テキスト"/>
        <xdr:cNvSpPr txBox="1"/>
      </xdr:nvSpPr>
      <xdr:spPr>
        <a:xfrm>
          <a:off x="16370300" y="641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14,335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150749</xdr:rowOff>
    </xdr:from>
    <xdr:to>
      <xdr:col>22</xdr:col>
      <xdr:colOff>415925</xdr:colOff>
      <xdr:row>38</xdr:row>
      <xdr:rowOff>80899</xdr:rowOff>
    </xdr:to>
    <xdr:sp macro="" textlink="">
      <xdr:nvSpPr>
        <xdr:cNvPr id="530" name="円/楕円 529"/>
        <xdr:cNvSpPr/>
      </xdr:nvSpPr>
      <xdr:spPr>
        <a:xfrm>
          <a:off x="15430500" y="649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72026</xdr:rowOff>
    </xdr:from>
    <xdr:ext cx="534377" cy="259045"/>
    <xdr:sp macro="" textlink="">
      <xdr:nvSpPr>
        <xdr:cNvPr id="531" name="テキスト ボックス 530"/>
        <xdr:cNvSpPr txBox="1"/>
      </xdr:nvSpPr>
      <xdr:spPr>
        <a:xfrm>
          <a:off x="15214111" y="65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127572</xdr:rowOff>
    </xdr:from>
    <xdr:to>
      <xdr:col>21</xdr:col>
      <xdr:colOff>212725</xdr:colOff>
      <xdr:row>38</xdr:row>
      <xdr:rowOff>57722</xdr:rowOff>
    </xdr:to>
    <xdr:sp macro="" textlink="">
      <xdr:nvSpPr>
        <xdr:cNvPr id="532" name="円/楕円 531"/>
        <xdr:cNvSpPr/>
      </xdr:nvSpPr>
      <xdr:spPr>
        <a:xfrm>
          <a:off x="14541500" y="647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48848</xdr:rowOff>
    </xdr:from>
    <xdr:ext cx="534377" cy="259045"/>
    <xdr:sp macro="" textlink="">
      <xdr:nvSpPr>
        <xdr:cNvPr id="533" name="テキスト ボックス 532"/>
        <xdr:cNvSpPr txBox="1"/>
      </xdr:nvSpPr>
      <xdr:spPr>
        <a:xfrm>
          <a:off x="14325111" y="656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16,455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152895</xdr:rowOff>
    </xdr:from>
    <xdr:to>
      <xdr:col>20</xdr:col>
      <xdr:colOff>9525</xdr:colOff>
      <xdr:row>38</xdr:row>
      <xdr:rowOff>83045</xdr:rowOff>
    </xdr:to>
    <xdr:sp macro="" textlink="">
      <xdr:nvSpPr>
        <xdr:cNvPr id="534" name="円/楕円 533"/>
        <xdr:cNvSpPr/>
      </xdr:nvSpPr>
      <xdr:spPr>
        <a:xfrm>
          <a:off x="13652500" y="649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74172</xdr:rowOff>
    </xdr:from>
    <xdr:ext cx="534377" cy="259045"/>
    <xdr:sp macro="" textlink="">
      <xdr:nvSpPr>
        <xdr:cNvPr id="535" name="テキスト ボックス 534"/>
        <xdr:cNvSpPr txBox="1"/>
      </xdr:nvSpPr>
      <xdr:spPr>
        <a:xfrm>
          <a:off x="13436111" y="658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14,461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129477</xdr:rowOff>
    </xdr:from>
    <xdr:to>
      <xdr:col>18</xdr:col>
      <xdr:colOff>492125</xdr:colOff>
      <xdr:row>38</xdr:row>
      <xdr:rowOff>59627</xdr:rowOff>
    </xdr:to>
    <xdr:sp macro="" textlink="">
      <xdr:nvSpPr>
        <xdr:cNvPr id="536" name="円/楕円 535"/>
        <xdr:cNvSpPr/>
      </xdr:nvSpPr>
      <xdr:spPr>
        <a:xfrm>
          <a:off x="12763500" y="647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50754</xdr:rowOff>
    </xdr:from>
    <xdr:ext cx="534377" cy="259045"/>
    <xdr:sp macro="" textlink="">
      <xdr:nvSpPr>
        <xdr:cNvPr id="537" name="テキスト ボックス 536"/>
        <xdr:cNvSpPr txBox="1"/>
      </xdr:nvSpPr>
      <xdr:spPr>
        <a:xfrm>
          <a:off x="12547111" y="65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16,305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47,123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8" name="直線コネクタ 54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9" name="テキスト ボックス 54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0" name="直線コネクタ 54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1" name="テキスト ボックス 550"/>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2" name="直線コネクタ 55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3" name="テキスト ボックス 552"/>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4" name="直線コネクタ 55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5" name="テキスト ボックス 554"/>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52</xdr:row>
      <xdr:rowOff>112643</xdr:rowOff>
    </xdr:from>
    <xdr:to>
      <xdr:col>23</xdr:col>
      <xdr:colOff>516889</xdr:colOff>
      <xdr:row>58</xdr:row>
      <xdr:rowOff>7675</xdr:rowOff>
    </xdr:to>
    <xdr:cxnSp macro="">
      <xdr:nvCxnSpPr>
        <xdr:cNvPr id="559" name="直線コネクタ 558"/>
        <xdr:cNvCxnSpPr/>
      </xdr:nvCxnSpPr>
      <xdr:spPr>
        <a:xfrm flipV="1">
          <a:off x="16317595" y="9028043"/>
          <a:ext cx="1269" cy="92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11502</xdr:rowOff>
    </xdr:from>
    <xdr:ext cx="534377" cy="259045"/>
    <xdr:sp macro="" textlink="">
      <xdr:nvSpPr>
        <xdr:cNvPr id="560" name="教育費最小値テキスト"/>
        <xdr:cNvSpPr txBox="1"/>
      </xdr:nvSpPr>
      <xdr:spPr>
        <a:xfrm>
          <a:off x="16370300" y="995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28,877</a:t>
          </a:r>
          <a:endParaRPr kumimoji="1" lang="ja-JP" altLang="en-US" sz="1000" b="1">
            <a:latin typeface="ＭＳ Ｐゴシック"/>
          </a:endParaRPr>
        </a:p>
      </xdr:txBody>
    </xdr:sp>
    <xdr:clientData/>
  </xdr:oneCellAnchor>
  <xdr:twoCellAnchor>
    <xdr:from>
      <xdr:col>23</xdr:col>
      <xdr:colOff>428625</xdr:colOff>
      <xdr:row>58</xdr:row>
      <xdr:rowOff>7675</xdr:rowOff>
    </xdr:from>
    <xdr:to>
      <xdr:col>23</xdr:col>
      <xdr:colOff>606425</xdr:colOff>
      <xdr:row>58</xdr:row>
      <xdr:rowOff>7675</xdr:rowOff>
    </xdr:to>
    <xdr:cxnSp macro="">
      <xdr:nvCxnSpPr>
        <xdr:cNvPr id="561" name="直線コネクタ 560"/>
        <xdr:cNvCxnSpPr/>
      </xdr:nvCxnSpPr>
      <xdr:spPr>
        <a:xfrm>
          <a:off x="16230600" y="995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51</xdr:row>
      <xdr:rowOff>59320</xdr:rowOff>
    </xdr:from>
    <xdr:ext cx="599010" cy="259045"/>
    <xdr:sp macro="" textlink="">
      <xdr:nvSpPr>
        <xdr:cNvPr id="562" name="教育費最大値テキスト"/>
        <xdr:cNvSpPr txBox="1"/>
      </xdr:nvSpPr>
      <xdr:spPr>
        <a:xfrm>
          <a:off x="16370300" y="8803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230,918</a:t>
          </a:r>
          <a:endParaRPr kumimoji="1" lang="ja-JP" altLang="en-US" sz="1000" b="1">
            <a:latin typeface="ＭＳ Ｐゴシック"/>
          </a:endParaRPr>
        </a:p>
      </xdr:txBody>
    </xdr:sp>
    <xdr:clientData/>
  </xdr:oneCellAnchor>
  <xdr:twoCellAnchor>
    <xdr:from>
      <xdr:col>23</xdr:col>
      <xdr:colOff>428625</xdr:colOff>
      <xdr:row>52</xdr:row>
      <xdr:rowOff>112643</xdr:rowOff>
    </xdr:from>
    <xdr:to>
      <xdr:col>23</xdr:col>
      <xdr:colOff>606425</xdr:colOff>
      <xdr:row>52</xdr:row>
      <xdr:rowOff>112643</xdr:rowOff>
    </xdr:to>
    <xdr:cxnSp macro="">
      <xdr:nvCxnSpPr>
        <xdr:cNvPr id="563" name="直線コネクタ 562"/>
        <xdr:cNvCxnSpPr/>
      </xdr:nvCxnSpPr>
      <xdr:spPr>
        <a:xfrm>
          <a:off x="16230600" y="90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60591</xdr:rowOff>
    </xdr:from>
    <xdr:to>
      <xdr:col>23</xdr:col>
      <xdr:colOff>517525</xdr:colOff>
      <xdr:row>57</xdr:row>
      <xdr:rowOff>123396</xdr:rowOff>
    </xdr:to>
    <xdr:cxnSp macro="">
      <xdr:nvCxnSpPr>
        <xdr:cNvPr id="564" name="直線コネクタ 563"/>
        <xdr:cNvCxnSpPr/>
      </xdr:nvCxnSpPr>
      <xdr:spPr>
        <a:xfrm>
          <a:off x="15481300" y="9833241"/>
          <a:ext cx="838200" cy="6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159271</xdr:rowOff>
    </xdr:from>
    <xdr:ext cx="534377" cy="259045"/>
    <xdr:sp macro="" textlink="">
      <xdr:nvSpPr>
        <xdr:cNvPr id="565" name="教育費平均値テキスト"/>
        <xdr:cNvSpPr txBox="1"/>
      </xdr:nvSpPr>
      <xdr:spPr>
        <a:xfrm>
          <a:off x="16370300" y="9589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136394</xdr:rowOff>
    </xdr:from>
    <xdr:to>
      <xdr:col>23</xdr:col>
      <xdr:colOff>568325</xdr:colOff>
      <xdr:row>57</xdr:row>
      <xdr:rowOff>66544</xdr:rowOff>
    </xdr:to>
    <xdr:sp macro="" textlink="">
      <xdr:nvSpPr>
        <xdr:cNvPr id="566" name="フローチャート : 判断 565"/>
        <xdr:cNvSpPr/>
      </xdr:nvSpPr>
      <xdr:spPr>
        <a:xfrm>
          <a:off x="162687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31257</xdr:rowOff>
    </xdr:from>
    <xdr:to>
      <xdr:col>22</xdr:col>
      <xdr:colOff>365125</xdr:colOff>
      <xdr:row>57</xdr:row>
      <xdr:rowOff>60591</xdr:rowOff>
    </xdr:to>
    <xdr:cxnSp macro="">
      <xdr:nvCxnSpPr>
        <xdr:cNvPr id="567" name="直線コネクタ 566"/>
        <xdr:cNvCxnSpPr/>
      </xdr:nvCxnSpPr>
      <xdr:spPr>
        <a:xfrm>
          <a:off x="14592300" y="9803907"/>
          <a:ext cx="889000" cy="2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74937</xdr:rowOff>
    </xdr:from>
    <xdr:to>
      <xdr:col>22</xdr:col>
      <xdr:colOff>415925</xdr:colOff>
      <xdr:row>57</xdr:row>
      <xdr:rowOff>5087</xdr:rowOff>
    </xdr:to>
    <xdr:sp macro="" textlink="">
      <xdr:nvSpPr>
        <xdr:cNvPr id="568" name="フローチャート : 判断 567"/>
        <xdr:cNvSpPr/>
      </xdr:nvSpPr>
      <xdr:spPr>
        <a:xfrm>
          <a:off x="15430500" y="967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21614</xdr:rowOff>
    </xdr:from>
    <xdr:ext cx="534377" cy="259045"/>
    <xdr:sp macro="" textlink="">
      <xdr:nvSpPr>
        <xdr:cNvPr id="569" name="テキスト ボックス 568"/>
        <xdr:cNvSpPr txBox="1"/>
      </xdr:nvSpPr>
      <xdr:spPr>
        <a:xfrm>
          <a:off x="15214111" y="945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78,054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31257</xdr:rowOff>
    </xdr:from>
    <xdr:to>
      <xdr:col>21</xdr:col>
      <xdr:colOff>161925</xdr:colOff>
      <xdr:row>57</xdr:row>
      <xdr:rowOff>149525</xdr:rowOff>
    </xdr:to>
    <xdr:cxnSp macro="">
      <xdr:nvCxnSpPr>
        <xdr:cNvPr id="570" name="直線コネクタ 569"/>
        <xdr:cNvCxnSpPr/>
      </xdr:nvCxnSpPr>
      <xdr:spPr>
        <a:xfrm flipV="1">
          <a:off x="13703300" y="9803907"/>
          <a:ext cx="889000" cy="11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133532</xdr:rowOff>
    </xdr:from>
    <xdr:to>
      <xdr:col>21</xdr:col>
      <xdr:colOff>212725</xdr:colOff>
      <xdr:row>57</xdr:row>
      <xdr:rowOff>63682</xdr:rowOff>
    </xdr:to>
    <xdr:sp macro="" textlink="">
      <xdr:nvSpPr>
        <xdr:cNvPr id="571" name="フローチャート : 判断 570"/>
        <xdr:cNvSpPr/>
      </xdr:nvSpPr>
      <xdr:spPr>
        <a:xfrm>
          <a:off x="14541500" y="973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80209</xdr:rowOff>
    </xdr:from>
    <xdr:ext cx="534377" cy="259045"/>
    <xdr:sp macro="" textlink="">
      <xdr:nvSpPr>
        <xdr:cNvPr id="572" name="テキスト ボックス 571"/>
        <xdr:cNvSpPr txBox="1"/>
      </xdr:nvSpPr>
      <xdr:spPr>
        <a:xfrm>
          <a:off x="14325111" y="950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65,238</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141689</xdr:rowOff>
    </xdr:from>
    <xdr:to>
      <xdr:col>19</xdr:col>
      <xdr:colOff>644525</xdr:colOff>
      <xdr:row>57</xdr:row>
      <xdr:rowOff>149525</xdr:rowOff>
    </xdr:to>
    <xdr:cxnSp macro="">
      <xdr:nvCxnSpPr>
        <xdr:cNvPr id="573" name="直線コネクタ 572"/>
        <xdr:cNvCxnSpPr/>
      </xdr:nvCxnSpPr>
      <xdr:spPr>
        <a:xfrm>
          <a:off x="12814300" y="9914339"/>
          <a:ext cx="889000" cy="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110279</xdr:rowOff>
    </xdr:from>
    <xdr:to>
      <xdr:col>20</xdr:col>
      <xdr:colOff>9525</xdr:colOff>
      <xdr:row>57</xdr:row>
      <xdr:rowOff>40429</xdr:rowOff>
    </xdr:to>
    <xdr:sp macro="" textlink="">
      <xdr:nvSpPr>
        <xdr:cNvPr id="574" name="フローチャート : 判断 573"/>
        <xdr:cNvSpPr/>
      </xdr:nvSpPr>
      <xdr:spPr>
        <a:xfrm>
          <a:off x="13652500" y="971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56956</xdr:rowOff>
    </xdr:from>
    <xdr:ext cx="534377" cy="259045"/>
    <xdr:sp macro="" textlink="">
      <xdr:nvSpPr>
        <xdr:cNvPr id="575" name="テキスト ボックス 574"/>
        <xdr:cNvSpPr txBox="1"/>
      </xdr:nvSpPr>
      <xdr:spPr>
        <a:xfrm>
          <a:off x="13436111" y="948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70,324</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123492</xdr:rowOff>
    </xdr:from>
    <xdr:to>
      <xdr:col>18</xdr:col>
      <xdr:colOff>492125</xdr:colOff>
      <xdr:row>57</xdr:row>
      <xdr:rowOff>53642</xdr:rowOff>
    </xdr:to>
    <xdr:sp macro="" textlink="">
      <xdr:nvSpPr>
        <xdr:cNvPr id="576" name="フローチャート : 判断 575"/>
        <xdr:cNvSpPr/>
      </xdr:nvSpPr>
      <xdr:spPr>
        <a:xfrm>
          <a:off x="12763500" y="972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70169</xdr:rowOff>
    </xdr:from>
    <xdr:ext cx="534377" cy="259045"/>
    <xdr:sp macro="" textlink="">
      <xdr:nvSpPr>
        <xdr:cNvPr id="577" name="テキスト ボックス 576"/>
        <xdr:cNvSpPr txBox="1"/>
      </xdr:nvSpPr>
      <xdr:spPr>
        <a:xfrm>
          <a:off x="12547111" y="949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67,434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72596</xdr:rowOff>
    </xdr:from>
    <xdr:to>
      <xdr:col>23</xdr:col>
      <xdr:colOff>568325</xdr:colOff>
      <xdr:row>58</xdr:row>
      <xdr:rowOff>2746</xdr:rowOff>
    </xdr:to>
    <xdr:sp macro="" textlink="">
      <xdr:nvSpPr>
        <xdr:cNvPr id="583" name="円/楕円 582"/>
        <xdr:cNvSpPr/>
      </xdr:nvSpPr>
      <xdr:spPr>
        <a:xfrm>
          <a:off x="16268700" y="984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158973</xdr:rowOff>
    </xdr:from>
    <xdr:ext cx="534377" cy="259045"/>
    <xdr:sp macro="" textlink="">
      <xdr:nvSpPr>
        <xdr:cNvPr id="584" name="教育費該当値テキスト"/>
        <xdr:cNvSpPr txBox="1"/>
      </xdr:nvSpPr>
      <xdr:spPr>
        <a:xfrm>
          <a:off x="16370300" y="976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41,066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9791</xdr:rowOff>
    </xdr:from>
    <xdr:to>
      <xdr:col>22</xdr:col>
      <xdr:colOff>415925</xdr:colOff>
      <xdr:row>57</xdr:row>
      <xdr:rowOff>111391</xdr:rowOff>
    </xdr:to>
    <xdr:sp macro="" textlink="">
      <xdr:nvSpPr>
        <xdr:cNvPr id="585" name="円/楕円 584"/>
        <xdr:cNvSpPr/>
      </xdr:nvSpPr>
      <xdr:spPr>
        <a:xfrm>
          <a:off x="15430500" y="978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102518</xdr:rowOff>
    </xdr:from>
    <xdr:ext cx="534377" cy="259045"/>
    <xdr:sp macro="" textlink="">
      <xdr:nvSpPr>
        <xdr:cNvPr id="586" name="テキスト ボックス 585"/>
        <xdr:cNvSpPr txBox="1"/>
      </xdr:nvSpPr>
      <xdr:spPr>
        <a:xfrm>
          <a:off x="15214111" y="987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54,803</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151907</xdr:rowOff>
    </xdr:from>
    <xdr:to>
      <xdr:col>21</xdr:col>
      <xdr:colOff>212725</xdr:colOff>
      <xdr:row>57</xdr:row>
      <xdr:rowOff>82057</xdr:rowOff>
    </xdr:to>
    <xdr:sp macro="" textlink="">
      <xdr:nvSpPr>
        <xdr:cNvPr id="587" name="円/楕円 586"/>
        <xdr:cNvSpPr/>
      </xdr:nvSpPr>
      <xdr:spPr>
        <a:xfrm>
          <a:off x="14541500" y="975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73184</xdr:rowOff>
    </xdr:from>
    <xdr:ext cx="534377" cy="259045"/>
    <xdr:sp macro="" textlink="">
      <xdr:nvSpPr>
        <xdr:cNvPr id="588" name="テキスト ボックス 587"/>
        <xdr:cNvSpPr txBox="1"/>
      </xdr:nvSpPr>
      <xdr:spPr>
        <a:xfrm>
          <a:off x="14325111" y="984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61,219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98725</xdr:rowOff>
    </xdr:from>
    <xdr:to>
      <xdr:col>20</xdr:col>
      <xdr:colOff>9525</xdr:colOff>
      <xdr:row>58</xdr:row>
      <xdr:rowOff>28875</xdr:rowOff>
    </xdr:to>
    <xdr:sp macro="" textlink="">
      <xdr:nvSpPr>
        <xdr:cNvPr id="589" name="円/楕円 588"/>
        <xdr:cNvSpPr/>
      </xdr:nvSpPr>
      <xdr:spPr>
        <a:xfrm>
          <a:off x="13652500" y="987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20002</xdr:rowOff>
    </xdr:from>
    <xdr:ext cx="534377" cy="259045"/>
    <xdr:sp macro="" textlink="">
      <xdr:nvSpPr>
        <xdr:cNvPr id="590" name="テキスト ボックス 589"/>
        <xdr:cNvSpPr txBox="1"/>
      </xdr:nvSpPr>
      <xdr:spPr>
        <a:xfrm>
          <a:off x="13436111" y="996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35,351</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90889</xdr:rowOff>
    </xdr:from>
    <xdr:to>
      <xdr:col>18</xdr:col>
      <xdr:colOff>492125</xdr:colOff>
      <xdr:row>58</xdr:row>
      <xdr:rowOff>21039</xdr:rowOff>
    </xdr:to>
    <xdr:sp macro="" textlink="">
      <xdr:nvSpPr>
        <xdr:cNvPr id="591" name="円/楕円 590"/>
        <xdr:cNvSpPr/>
      </xdr:nvSpPr>
      <xdr:spPr>
        <a:xfrm>
          <a:off x="12763500" y="986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12166</xdr:rowOff>
    </xdr:from>
    <xdr:ext cx="534377" cy="259045"/>
    <xdr:sp macro="" textlink="">
      <xdr:nvSpPr>
        <xdr:cNvPr id="592" name="テキスト ボックス 591"/>
        <xdr:cNvSpPr txBox="1"/>
      </xdr:nvSpPr>
      <xdr:spPr>
        <a:xfrm>
          <a:off x="12547111" y="995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37,065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3" name="直線コネクタ 60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4" name="テキスト ボックス 60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05" name="直線コネクタ 60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06" name="テキスト ボックス 60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07" name="直線コネクタ 60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08" name="テキスト ボックス 60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09" name="直線コネクタ 60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0" name="テキスト ボックス 60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137739</xdr:rowOff>
    </xdr:from>
    <xdr:to>
      <xdr:col>23</xdr:col>
      <xdr:colOff>516889</xdr:colOff>
      <xdr:row>78</xdr:row>
      <xdr:rowOff>139700</xdr:rowOff>
    </xdr:to>
    <xdr:cxnSp macro="">
      <xdr:nvCxnSpPr>
        <xdr:cNvPr id="614" name="直線コネクタ 613"/>
        <xdr:cNvCxnSpPr/>
      </xdr:nvCxnSpPr>
      <xdr:spPr>
        <a:xfrm flipV="1">
          <a:off x="16317595" y="12139239"/>
          <a:ext cx="1269" cy="1373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159959</xdr:rowOff>
    </xdr:from>
    <xdr:ext cx="249299" cy="259045"/>
    <xdr:sp macro="" textlink="">
      <xdr:nvSpPr>
        <xdr:cNvPr id="615" name="災害復旧費最小値テキスト"/>
        <xdr:cNvSpPr txBox="1"/>
      </xdr:nvSpPr>
      <xdr:spPr>
        <a:xfrm>
          <a:off x="16370300" y="13533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16" name="直線コネクタ 61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84416</xdr:rowOff>
    </xdr:from>
    <xdr:ext cx="599010" cy="259045"/>
    <xdr:sp macro="" textlink="">
      <xdr:nvSpPr>
        <xdr:cNvPr id="617" name="災害復旧費最大値テキスト"/>
        <xdr:cNvSpPr txBox="1"/>
      </xdr:nvSpPr>
      <xdr:spPr>
        <a:xfrm>
          <a:off x="16370300" y="1191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70</xdr:row>
      <xdr:rowOff>137739</xdr:rowOff>
    </xdr:from>
    <xdr:to>
      <xdr:col>23</xdr:col>
      <xdr:colOff>606425</xdr:colOff>
      <xdr:row>70</xdr:row>
      <xdr:rowOff>137739</xdr:rowOff>
    </xdr:to>
    <xdr:cxnSp macro="">
      <xdr:nvCxnSpPr>
        <xdr:cNvPr id="618" name="直線コネクタ 617"/>
        <xdr:cNvCxnSpPr/>
      </xdr:nvCxnSpPr>
      <xdr:spPr>
        <a:xfrm>
          <a:off x="16230600" y="1213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130939</xdr:rowOff>
    </xdr:from>
    <xdr:to>
      <xdr:col>23</xdr:col>
      <xdr:colOff>517525</xdr:colOff>
      <xdr:row>78</xdr:row>
      <xdr:rowOff>135215</xdr:rowOff>
    </xdr:to>
    <xdr:cxnSp macro="">
      <xdr:nvCxnSpPr>
        <xdr:cNvPr id="619" name="直線コネクタ 618"/>
        <xdr:cNvCxnSpPr/>
      </xdr:nvCxnSpPr>
      <xdr:spPr>
        <a:xfrm>
          <a:off x="15481300" y="13504039"/>
          <a:ext cx="838200" cy="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77409</xdr:rowOff>
    </xdr:from>
    <xdr:ext cx="469744" cy="259045"/>
    <xdr:sp macro="" textlink="">
      <xdr:nvSpPr>
        <xdr:cNvPr id="620" name="災害復旧費平均値テキスト"/>
        <xdr:cNvSpPr txBox="1"/>
      </xdr:nvSpPr>
      <xdr:spPr>
        <a:xfrm>
          <a:off x="16370300" y="13279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54532</xdr:rowOff>
    </xdr:from>
    <xdr:to>
      <xdr:col>23</xdr:col>
      <xdr:colOff>568325</xdr:colOff>
      <xdr:row>78</xdr:row>
      <xdr:rowOff>156132</xdr:rowOff>
    </xdr:to>
    <xdr:sp macro="" textlink="">
      <xdr:nvSpPr>
        <xdr:cNvPr id="621" name="フローチャート : 判断 620"/>
        <xdr:cNvSpPr/>
      </xdr:nvSpPr>
      <xdr:spPr>
        <a:xfrm>
          <a:off x="16268700" y="1342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129513</xdr:rowOff>
    </xdr:from>
    <xdr:to>
      <xdr:col>22</xdr:col>
      <xdr:colOff>365125</xdr:colOff>
      <xdr:row>78</xdr:row>
      <xdr:rowOff>130939</xdr:rowOff>
    </xdr:to>
    <xdr:cxnSp macro="">
      <xdr:nvCxnSpPr>
        <xdr:cNvPr id="622" name="直線コネクタ 621"/>
        <xdr:cNvCxnSpPr/>
      </xdr:nvCxnSpPr>
      <xdr:spPr>
        <a:xfrm>
          <a:off x="14592300" y="13502613"/>
          <a:ext cx="889000" cy="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16156</xdr:rowOff>
    </xdr:from>
    <xdr:to>
      <xdr:col>22</xdr:col>
      <xdr:colOff>415925</xdr:colOff>
      <xdr:row>78</xdr:row>
      <xdr:rowOff>117756</xdr:rowOff>
    </xdr:to>
    <xdr:sp macro="" textlink="">
      <xdr:nvSpPr>
        <xdr:cNvPr id="623" name="フローチャート : 判断 622"/>
        <xdr:cNvSpPr/>
      </xdr:nvSpPr>
      <xdr:spPr>
        <a:xfrm>
          <a:off x="15430500" y="133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134283</xdr:rowOff>
    </xdr:from>
    <xdr:ext cx="534377" cy="259045"/>
    <xdr:sp macro="" textlink="">
      <xdr:nvSpPr>
        <xdr:cNvPr id="624" name="テキスト ボックス 623"/>
        <xdr:cNvSpPr txBox="1"/>
      </xdr:nvSpPr>
      <xdr:spPr>
        <a:xfrm>
          <a:off x="15214111" y="1316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125819</xdr:rowOff>
    </xdr:from>
    <xdr:to>
      <xdr:col>21</xdr:col>
      <xdr:colOff>161925</xdr:colOff>
      <xdr:row>78</xdr:row>
      <xdr:rowOff>129513</xdr:rowOff>
    </xdr:to>
    <xdr:cxnSp macro="">
      <xdr:nvCxnSpPr>
        <xdr:cNvPr id="625" name="直線コネクタ 624"/>
        <xdr:cNvCxnSpPr/>
      </xdr:nvCxnSpPr>
      <xdr:spPr>
        <a:xfrm>
          <a:off x="13703300" y="13498919"/>
          <a:ext cx="889000" cy="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9241</xdr:rowOff>
    </xdr:from>
    <xdr:to>
      <xdr:col>21</xdr:col>
      <xdr:colOff>212725</xdr:colOff>
      <xdr:row>78</xdr:row>
      <xdr:rowOff>110841</xdr:rowOff>
    </xdr:to>
    <xdr:sp macro="" textlink="">
      <xdr:nvSpPr>
        <xdr:cNvPr id="626" name="フローチャート : 判断 625"/>
        <xdr:cNvSpPr/>
      </xdr:nvSpPr>
      <xdr:spPr>
        <a:xfrm>
          <a:off x="14541500" y="1338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127368</xdr:rowOff>
    </xdr:from>
    <xdr:ext cx="534377" cy="259045"/>
    <xdr:sp macro="" textlink="">
      <xdr:nvSpPr>
        <xdr:cNvPr id="627" name="テキスト ボックス 626"/>
        <xdr:cNvSpPr txBox="1"/>
      </xdr:nvSpPr>
      <xdr:spPr>
        <a:xfrm>
          <a:off x="14325111" y="1315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125819</xdr:rowOff>
    </xdr:from>
    <xdr:to>
      <xdr:col>19</xdr:col>
      <xdr:colOff>644525</xdr:colOff>
      <xdr:row>78</xdr:row>
      <xdr:rowOff>133381</xdr:rowOff>
    </xdr:to>
    <xdr:cxnSp macro="">
      <xdr:nvCxnSpPr>
        <xdr:cNvPr id="628" name="直線コネクタ 627"/>
        <xdr:cNvCxnSpPr/>
      </xdr:nvCxnSpPr>
      <xdr:spPr>
        <a:xfrm flipV="1">
          <a:off x="12814300" y="13498919"/>
          <a:ext cx="889000" cy="7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25705</xdr:rowOff>
    </xdr:from>
    <xdr:to>
      <xdr:col>20</xdr:col>
      <xdr:colOff>9525</xdr:colOff>
      <xdr:row>78</xdr:row>
      <xdr:rowOff>127305</xdr:rowOff>
    </xdr:to>
    <xdr:sp macro="" textlink="">
      <xdr:nvSpPr>
        <xdr:cNvPr id="629" name="フローチャート : 判断 628"/>
        <xdr:cNvSpPr/>
      </xdr:nvSpPr>
      <xdr:spPr>
        <a:xfrm>
          <a:off x="13652500" y="1339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143832</xdr:rowOff>
    </xdr:from>
    <xdr:ext cx="534377" cy="259045"/>
    <xdr:sp macro="" textlink="">
      <xdr:nvSpPr>
        <xdr:cNvPr id="630" name="テキスト ボックス 629"/>
        <xdr:cNvSpPr txBox="1"/>
      </xdr:nvSpPr>
      <xdr:spPr>
        <a:xfrm>
          <a:off x="13436111" y="1317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13,822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150289</xdr:rowOff>
    </xdr:from>
    <xdr:to>
      <xdr:col>18</xdr:col>
      <xdr:colOff>492125</xdr:colOff>
      <xdr:row>78</xdr:row>
      <xdr:rowOff>80439</xdr:rowOff>
    </xdr:to>
    <xdr:sp macro="" textlink="">
      <xdr:nvSpPr>
        <xdr:cNvPr id="631" name="フローチャート : 判断 630"/>
        <xdr:cNvSpPr/>
      </xdr:nvSpPr>
      <xdr:spPr>
        <a:xfrm>
          <a:off x="12763500" y="133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96966</xdr:rowOff>
    </xdr:from>
    <xdr:ext cx="534377" cy="259045"/>
    <xdr:sp macro="" textlink="">
      <xdr:nvSpPr>
        <xdr:cNvPr id="632" name="テキスト ボックス 631"/>
        <xdr:cNvSpPr txBox="1"/>
      </xdr:nvSpPr>
      <xdr:spPr>
        <a:xfrm>
          <a:off x="12547111" y="131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84415</xdr:rowOff>
    </xdr:from>
    <xdr:to>
      <xdr:col>23</xdr:col>
      <xdr:colOff>568325</xdr:colOff>
      <xdr:row>79</xdr:row>
      <xdr:rowOff>14565</xdr:rowOff>
    </xdr:to>
    <xdr:sp macro="" textlink="">
      <xdr:nvSpPr>
        <xdr:cNvPr id="638" name="円/楕円 637"/>
        <xdr:cNvSpPr/>
      </xdr:nvSpPr>
      <xdr:spPr>
        <a:xfrm>
          <a:off x="16268700" y="1345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32959</xdr:rowOff>
    </xdr:from>
    <xdr:ext cx="378565" cy="259045"/>
    <xdr:sp macro="" textlink="">
      <xdr:nvSpPr>
        <xdr:cNvPr id="639" name="災害復旧費該当値テキスト"/>
        <xdr:cNvSpPr txBox="1"/>
      </xdr:nvSpPr>
      <xdr:spPr>
        <a:xfrm>
          <a:off x="16370300" y="13406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80139</xdr:rowOff>
    </xdr:from>
    <xdr:to>
      <xdr:col>22</xdr:col>
      <xdr:colOff>415925</xdr:colOff>
      <xdr:row>79</xdr:row>
      <xdr:rowOff>10289</xdr:rowOff>
    </xdr:to>
    <xdr:sp macro="" textlink="">
      <xdr:nvSpPr>
        <xdr:cNvPr id="640" name="円/楕円 639"/>
        <xdr:cNvSpPr/>
      </xdr:nvSpPr>
      <xdr:spPr>
        <a:xfrm>
          <a:off x="15430500" y="1345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1416</xdr:rowOff>
    </xdr:from>
    <xdr:ext cx="469744" cy="259045"/>
    <xdr:sp macro="" textlink="">
      <xdr:nvSpPr>
        <xdr:cNvPr id="641" name="テキスト ボックス 640"/>
        <xdr:cNvSpPr txBox="1"/>
      </xdr:nvSpPr>
      <xdr:spPr>
        <a:xfrm>
          <a:off x="15246427" y="1354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78713</xdr:rowOff>
    </xdr:from>
    <xdr:to>
      <xdr:col>21</xdr:col>
      <xdr:colOff>212725</xdr:colOff>
      <xdr:row>79</xdr:row>
      <xdr:rowOff>8863</xdr:rowOff>
    </xdr:to>
    <xdr:sp macro="" textlink="">
      <xdr:nvSpPr>
        <xdr:cNvPr id="642" name="円/楕円 641"/>
        <xdr:cNvSpPr/>
      </xdr:nvSpPr>
      <xdr:spPr>
        <a:xfrm>
          <a:off x="14541500" y="1345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171440</xdr:rowOff>
    </xdr:from>
    <xdr:ext cx="469744" cy="259045"/>
    <xdr:sp macro="" textlink="">
      <xdr:nvSpPr>
        <xdr:cNvPr id="643" name="テキスト ボックス 642"/>
        <xdr:cNvSpPr txBox="1"/>
      </xdr:nvSpPr>
      <xdr:spPr>
        <a:xfrm>
          <a:off x="14357427" y="1354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75019</xdr:rowOff>
    </xdr:from>
    <xdr:to>
      <xdr:col>20</xdr:col>
      <xdr:colOff>9525</xdr:colOff>
      <xdr:row>79</xdr:row>
      <xdr:rowOff>5169</xdr:rowOff>
    </xdr:to>
    <xdr:sp macro="" textlink="">
      <xdr:nvSpPr>
        <xdr:cNvPr id="644" name="円/楕円 643"/>
        <xdr:cNvSpPr/>
      </xdr:nvSpPr>
      <xdr:spPr>
        <a:xfrm>
          <a:off x="13652500" y="1344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167746</xdr:rowOff>
    </xdr:from>
    <xdr:ext cx="469744" cy="259045"/>
    <xdr:sp macro="" textlink="">
      <xdr:nvSpPr>
        <xdr:cNvPr id="645" name="テキスト ボックス 644"/>
        <xdr:cNvSpPr txBox="1"/>
      </xdr:nvSpPr>
      <xdr:spPr>
        <a:xfrm>
          <a:off x="13468427" y="1354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82581</xdr:rowOff>
    </xdr:from>
    <xdr:to>
      <xdr:col>18</xdr:col>
      <xdr:colOff>492125</xdr:colOff>
      <xdr:row>79</xdr:row>
      <xdr:rowOff>12731</xdr:rowOff>
    </xdr:to>
    <xdr:sp macro="" textlink="">
      <xdr:nvSpPr>
        <xdr:cNvPr id="646" name="円/楕円 645"/>
        <xdr:cNvSpPr/>
      </xdr:nvSpPr>
      <xdr:spPr>
        <a:xfrm>
          <a:off x="12763500" y="1345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3858</xdr:rowOff>
    </xdr:from>
    <xdr:ext cx="469744" cy="259045"/>
    <xdr:sp macro="" textlink="">
      <xdr:nvSpPr>
        <xdr:cNvPr id="647" name="テキスト ボックス 646"/>
        <xdr:cNvSpPr txBox="1"/>
      </xdr:nvSpPr>
      <xdr:spPr>
        <a:xfrm>
          <a:off x="12579427" y="1354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49,842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126806</xdr:rowOff>
    </xdr:from>
    <xdr:to>
      <xdr:col>23</xdr:col>
      <xdr:colOff>516889</xdr:colOff>
      <xdr:row>98</xdr:row>
      <xdr:rowOff>126454</xdr:rowOff>
    </xdr:to>
    <xdr:cxnSp macro="">
      <xdr:nvCxnSpPr>
        <xdr:cNvPr id="669" name="直線コネクタ 668"/>
        <xdr:cNvCxnSpPr/>
      </xdr:nvCxnSpPr>
      <xdr:spPr>
        <a:xfrm flipV="1">
          <a:off x="16317595" y="15728756"/>
          <a:ext cx="1269" cy="1199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130281</xdr:rowOff>
    </xdr:from>
    <xdr:ext cx="469744" cy="259045"/>
    <xdr:sp macro="" textlink="">
      <xdr:nvSpPr>
        <xdr:cNvPr id="670" name="公債費最小値テキスト"/>
        <xdr:cNvSpPr txBox="1"/>
      </xdr:nvSpPr>
      <xdr:spPr>
        <a:xfrm>
          <a:off x="16370300" y="169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98</xdr:row>
      <xdr:rowOff>126454</xdr:rowOff>
    </xdr:from>
    <xdr:to>
      <xdr:col>23</xdr:col>
      <xdr:colOff>606425</xdr:colOff>
      <xdr:row>98</xdr:row>
      <xdr:rowOff>126454</xdr:rowOff>
    </xdr:to>
    <xdr:cxnSp macro="">
      <xdr:nvCxnSpPr>
        <xdr:cNvPr id="671" name="直線コネクタ 670"/>
        <xdr:cNvCxnSpPr/>
      </xdr:nvCxnSpPr>
      <xdr:spPr>
        <a:xfrm>
          <a:off x="16230600" y="1692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73483</xdr:rowOff>
    </xdr:from>
    <xdr:ext cx="599010" cy="259045"/>
    <xdr:sp macro="" textlink="">
      <xdr:nvSpPr>
        <xdr:cNvPr id="672" name="公債費最大値テキスト"/>
        <xdr:cNvSpPr txBox="1"/>
      </xdr:nvSpPr>
      <xdr:spPr>
        <a:xfrm>
          <a:off x="16370300" y="1550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91</xdr:row>
      <xdr:rowOff>126806</xdr:rowOff>
    </xdr:from>
    <xdr:to>
      <xdr:col>23</xdr:col>
      <xdr:colOff>606425</xdr:colOff>
      <xdr:row>91</xdr:row>
      <xdr:rowOff>126806</xdr:rowOff>
    </xdr:to>
    <xdr:cxnSp macro="">
      <xdr:nvCxnSpPr>
        <xdr:cNvPr id="673" name="直線コネクタ 672"/>
        <xdr:cNvCxnSpPr/>
      </xdr:nvCxnSpPr>
      <xdr:spPr>
        <a:xfrm>
          <a:off x="16230600" y="1572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34576</xdr:rowOff>
    </xdr:from>
    <xdr:to>
      <xdr:col>23</xdr:col>
      <xdr:colOff>517525</xdr:colOff>
      <xdr:row>97</xdr:row>
      <xdr:rowOff>38238</xdr:rowOff>
    </xdr:to>
    <xdr:cxnSp macro="">
      <xdr:nvCxnSpPr>
        <xdr:cNvPr id="674" name="直線コネクタ 673"/>
        <xdr:cNvCxnSpPr/>
      </xdr:nvCxnSpPr>
      <xdr:spPr>
        <a:xfrm>
          <a:off x="15481300" y="16665226"/>
          <a:ext cx="838200" cy="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151004</xdr:rowOff>
    </xdr:from>
    <xdr:ext cx="534377" cy="259045"/>
    <xdr:sp macro="" textlink="">
      <xdr:nvSpPr>
        <xdr:cNvPr id="675" name="公債費平均値テキスト"/>
        <xdr:cNvSpPr txBox="1"/>
      </xdr:nvSpPr>
      <xdr:spPr>
        <a:xfrm>
          <a:off x="16370300" y="16610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1127</xdr:rowOff>
    </xdr:from>
    <xdr:to>
      <xdr:col>23</xdr:col>
      <xdr:colOff>568325</xdr:colOff>
      <xdr:row>97</xdr:row>
      <xdr:rowOff>102727</xdr:rowOff>
    </xdr:to>
    <xdr:sp macro="" textlink="">
      <xdr:nvSpPr>
        <xdr:cNvPr id="676" name="フローチャート : 判断 675"/>
        <xdr:cNvSpPr/>
      </xdr:nvSpPr>
      <xdr:spPr>
        <a:xfrm>
          <a:off x="16268700" y="1663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32350</xdr:rowOff>
    </xdr:from>
    <xdr:to>
      <xdr:col>22</xdr:col>
      <xdr:colOff>365125</xdr:colOff>
      <xdr:row>97</xdr:row>
      <xdr:rowOff>34576</xdr:rowOff>
    </xdr:to>
    <xdr:cxnSp macro="">
      <xdr:nvCxnSpPr>
        <xdr:cNvPr id="677" name="直線コネクタ 676"/>
        <xdr:cNvCxnSpPr/>
      </xdr:nvCxnSpPr>
      <xdr:spPr>
        <a:xfrm>
          <a:off x="14592300" y="16663000"/>
          <a:ext cx="889000" cy="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57494</xdr:rowOff>
    </xdr:from>
    <xdr:to>
      <xdr:col>22</xdr:col>
      <xdr:colOff>415925</xdr:colOff>
      <xdr:row>97</xdr:row>
      <xdr:rowOff>159094</xdr:rowOff>
    </xdr:to>
    <xdr:sp macro="" textlink="">
      <xdr:nvSpPr>
        <xdr:cNvPr id="678" name="フローチャート : 判断 677"/>
        <xdr:cNvSpPr/>
      </xdr:nvSpPr>
      <xdr:spPr>
        <a:xfrm>
          <a:off x="15430500" y="1668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150221</xdr:rowOff>
    </xdr:from>
    <xdr:ext cx="534377" cy="259045"/>
    <xdr:sp macro="" textlink="">
      <xdr:nvSpPr>
        <xdr:cNvPr id="679" name="テキスト ボックス 678"/>
        <xdr:cNvSpPr txBox="1"/>
      </xdr:nvSpPr>
      <xdr:spPr>
        <a:xfrm>
          <a:off x="15214111" y="1678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31769</xdr:rowOff>
    </xdr:from>
    <xdr:to>
      <xdr:col>21</xdr:col>
      <xdr:colOff>161925</xdr:colOff>
      <xdr:row>97</xdr:row>
      <xdr:rowOff>32350</xdr:rowOff>
    </xdr:to>
    <xdr:cxnSp macro="">
      <xdr:nvCxnSpPr>
        <xdr:cNvPr id="680" name="直線コネクタ 679"/>
        <xdr:cNvCxnSpPr/>
      </xdr:nvCxnSpPr>
      <xdr:spPr>
        <a:xfrm>
          <a:off x="13703300" y="16662419"/>
          <a:ext cx="889000" cy="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46436</xdr:rowOff>
    </xdr:from>
    <xdr:to>
      <xdr:col>21</xdr:col>
      <xdr:colOff>212725</xdr:colOff>
      <xdr:row>97</xdr:row>
      <xdr:rowOff>148036</xdr:rowOff>
    </xdr:to>
    <xdr:sp macro="" textlink="">
      <xdr:nvSpPr>
        <xdr:cNvPr id="681" name="フローチャート : 判断 680"/>
        <xdr:cNvSpPr/>
      </xdr:nvSpPr>
      <xdr:spPr>
        <a:xfrm>
          <a:off x="14541500" y="1667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139163</xdr:rowOff>
    </xdr:from>
    <xdr:ext cx="534377" cy="259045"/>
    <xdr:sp macro="" textlink="">
      <xdr:nvSpPr>
        <xdr:cNvPr id="682" name="テキスト ボックス 681"/>
        <xdr:cNvSpPr txBox="1"/>
      </xdr:nvSpPr>
      <xdr:spPr>
        <a:xfrm>
          <a:off x="14325111" y="1676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31769</xdr:rowOff>
    </xdr:from>
    <xdr:to>
      <xdr:col>19</xdr:col>
      <xdr:colOff>644525</xdr:colOff>
      <xdr:row>97</xdr:row>
      <xdr:rowOff>39263</xdr:rowOff>
    </xdr:to>
    <xdr:cxnSp macro="">
      <xdr:nvCxnSpPr>
        <xdr:cNvPr id="683" name="直線コネクタ 682"/>
        <xdr:cNvCxnSpPr/>
      </xdr:nvCxnSpPr>
      <xdr:spPr>
        <a:xfrm flipV="1">
          <a:off x="12814300" y="16662419"/>
          <a:ext cx="889000" cy="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41053</xdr:rowOff>
    </xdr:from>
    <xdr:to>
      <xdr:col>20</xdr:col>
      <xdr:colOff>9525</xdr:colOff>
      <xdr:row>97</xdr:row>
      <xdr:rowOff>142653</xdr:rowOff>
    </xdr:to>
    <xdr:sp macro="" textlink="">
      <xdr:nvSpPr>
        <xdr:cNvPr id="684" name="フローチャート : 判断 683"/>
        <xdr:cNvSpPr/>
      </xdr:nvSpPr>
      <xdr:spPr>
        <a:xfrm>
          <a:off x="13652500" y="1667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133780</xdr:rowOff>
    </xdr:from>
    <xdr:ext cx="534377" cy="259045"/>
    <xdr:sp macro="" textlink="">
      <xdr:nvSpPr>
        <xdr:cNvPr id="685" name="テキスト ボックス 684"/>
        <xdr:cNvSpPr txBox="1"/>
      </xdr:nvSpPr>
      <xdr:spPr>
        <a:xfrm>
          <a:off x="13436111" y="1676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53187</xdr:rowOff>
    </xdr:from>
    <xdr:to>
      <xdr:col>18</xdr:col>
      <xdr:colOff>492125</xdr:colOff>
      <xdr:row>97</xdr:row>
      <xdr:rowOff>154787</xdr:rowOff>
    </xdr:to>
    <xdr:sp macro="" textlink="">
      <xdr:nvSpPr>
        <xdr:cNvPr id="686" name="フローチャート : 判断 685"/>
        <xdr:cNvSpPr/>
      </xdr:nvSpPr>
      <xdr:spPr>
        <a:xfrm>
          <a:off x="12763500" y="1668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145914</xdr:rowOff>
    </xdr:from>
    <xdr:ext cx="534377" cy="259045"/>
    <xdr:sp macro="" textlink="">
      <xdr:nvSpPr>
        <xdr:cNvPr id="687" name="テキスト ボックス 686"/>
        <xdr:cNvSpPr txBox="1"/>
      </xdr:nvSpPr>
      <xdr:spPr>
        <a:xfrm>
          <a:off x="12547111" y="1677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45,311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158888</xdr:rowOff>
    </xdr:from>
    <xdr:to>
      <xdr:col>23</xdr:col>
      <xdr:colOff>568325</xdr:colOff>
      <xdr:row>97</xdr:row>
      <xdr:rowOff>89038</xdr:rowOff>
    </xdr:to>
    <xdr:sp macro="" textlink="">
      <xdr:nvSpPr>
        <xdr:cNvPr id="693" name="円/楕円 692"/>
        <xdr:cNvSpPr/>
      </xdr:nvSpPr>
      <xdr:spPr>
        <a:xfrm>
          <a:off x="16268700" y="1661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10315</xdr:rowOff>
    </xdr:from>
    <xdr:ext cx="534377" cy="259045"/>
    <xdr:sp macro="" textlink="">
      <xdr:nvSpPr>
        <xdr:cNvPr id="694" name="公債費該当値テキスト"/>
        <xdr:cNvSpPr txBox="1"/>
      </xdr:nvSpPr>
      <xdr:spPr>
        <a:xfrm>
          <a:off x="16370300" y="1646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59,692</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155226</xdr:rowOff>
    </xdr:from>
    <xdr:to>
      <xdr:col>22</xdr:col>
      <xdr:colOff>415925</xdr:colOff>
      <xdr:row>97</xdr:row>
      <xdr:rowOff>85376</xdr:rowOff>
    </xdr:to>
    <xdr:sp macro="" textlink="">
      <xdr:nvSpPr>
        <xdr:cNvPr id="695" name="円/楕円 694"/>
        <xdr:cNvSpPr/>
      </xdr:nvSpPr>
      <xdr:spPr>
        <a:xfrm>
          <a:off x="15430500" y="1661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101903</xdr:rowOff>
    </xdr:from>
    <xdr:ext cx="534377" cy="259045"/>
    <xdr:sp macro="" textlink="">
      <xdr:nvSpPr>
        <xdr:cNvPr id="696" name="テキスト ボックス 695"/>
        <xdr:cNvSpPr txBox="1"/>
      </xdr:nvSpPr>
      <xdr:spPr>
        <a:xfrm>
          <a:off x="15214111" y="1638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60,493</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153000</xdr:rowOff>
    </xdr:from>
    <xdr:to>
      <xdr:col>21</xdr:col>
      <xdr:colOff>212725</xdr:colOff>
      <xdr:row>97</xdr:row>
      <xdr:rowOff>83150</xdr:rowOff>
    </xdr:to>
    <xdr:sp macro="" textlink="">
      <xdr:nvSpPr>
        <xdr:cNvPr id="697" name="円/楕円 696"/>
        <xdr:cNvSpPr/>
      </xdr:nvSpPr>
      <xdr:spPr>
        <a:xfrm>
          <a:off x="14541500" y="1661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99677</xdr:rowOff>
    </xdr:from>
    <xdr:ext cx="534377" cy="259045"/>
    <xdr:sp macro="" textlink="">
      <xdr:nvSpPr>
        <xdr:cNvPr id="698" name="テキスト ボックス 697"/>
        <xdr:cNvSpPr txBox="1"/>
      </xdr:nvSpPr>
      <xdr:spPr>
        <a:xfrm>
          <a:off x="14325111" y="1638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60,980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152419</xdr:rowOff>
    </xdr:from>
    <xdr:to>
      <xdr:col>20</xdr:col>
      <xdr:colOff>9525</xdr:colOff>
      <xdr:row>97</xdr:row>
      <xdr:rowOff>82569</xdr:rowOff>
    </xdr:to>
    <xdr:sp macro="" textlink="">
      <xdr:nvSpPr>
        <xdr:cNvPr id="699" name="円/楕円 698"/>
        <xdr:cNvSpPr/>
      </xdr:nvSpPr>
      <xdr:spPr>
        <a:xfrm>
          <a:off x="13652500" y="1661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99096</xdr:rowOff>
    </xdr:from>
    <xdr:ext cx="534377" cy="259045"/>
    <xdr:sp macro="" textlink="">
      <xdr:nvSpPr>
        <xdr:cNvPr id="700" name="テキスト ボックス 699"/>
        <xdr:cNvSpPr txBox="1"/>
      </xdr:nvSpPr>
      <xdr:spPr>
        <a:xfrm>
          <a:off x="13436111" y="1638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61,107</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159913</xdr:rowOff>
    </xdr:from>
    <xdr:to>
      <xdr:col>18</xdr:col>
      <xdr:colOff>492125</xdr:colOff>
      <xdr:row>97</xdr:row>
      <xdr:rowOff>90063</xdr:rowOff>
    </xdr:to>
    <xdr:sp macro="" textlink="">
      <xdr:nvSpPr>
        <xdr:cNvPr id="701" name="円/楕円 700"/>
        <xdr:cNvSpPr/>
      </xdr:nvSpPr>
      <xdr:spPr>
        <a:xfrm>
          <a:off x="12763500" y="1661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106590</xdr:rowOff>
    </xdr:from>
    <xdr:ext cx="534377" cy="259045"/>
    <xdr:sp macro="" textlink="">
      <xdr:nvSpPr>
        <xdr:cNvPr id="702" name="テキスト ボックス 701"/>
        <xdr:cNvSpPr txBox="1"/>
      </xdr:nvSpPr>
      <xdr:spPr>
        <a:xfrm>
          <a:off x="12547111" y="1639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59,468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3" name="直線コネクタ 71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4" name="テキスト ボックス 71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5" name="直線コネクタ 71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16" name="テキスト ボックス 71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7" name="直線コネクタ 71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18" name="テキスト ボックス 71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9" name="直線コネクタ 71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0" name="テキスト ボックス 71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2" name="テキスト ボックス 72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60604</xdr:rowOff>
    </xdr:from>
    <xdr:to>
      <xdr:col>32</xdr:col>
      <xdr:colOff>186689</xdr:colOff>
      <xdr:row>38</xdr:row>
      <xdr:rowOff>139700</xdr:rowOff>
    </xdr:to>
    <xdr:cxnSp macro="">
      <xdr:nvCxnSpPr>
        <xdr:cNvPr id="724" name="直線コネクタ 723"/>
        <xdr:cNvCxnSpPr/>
      </xdr:nvCxnSpPr>
      <xdr:spPr>
        <a:xfrm flipV="1">
          <a:off x="22159595" y="5204104"/>
          <a:ext cx="1269" cy="1450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171010</xdr:rowOff>
    </xdr:from>
    <xdr:ext cx="249299" cy="259045"/>
    <xdr:sp macro="" textlink="">
      <xdr:nvSpPr>
        <xdr:cNvPr id="725" name="諸支出金最小値テキスト"/>
        <xdr:cNvSpPr txBox="1"/>
      </xdr:nvSpPr>
      <xdr:spPr>
        <a:xfrm>
          <a:off x="22212300" y="6686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6" name="直線コネクタ 72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7281</xdr:rowOff>
    </xdr:from>
    <xdr:ext cx="469744" cy="259045"/>
    <xdr:sp macro="" textlink="">
      <xdr:nvSpPr>
        <xdr:cNvPr id="727" name="諸支出金最大値テキスト"/>
        <xdr:cNvSpPr txBox="1"/>
      </xdr:nvSpPr>
      <xdr:spPr>
        <a:xfrm>
          <a:off x="22212300" y="4979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6,346</a:t>
          </a:r>
          <a:endParaRPr kumimoji="1" lang="ja-JP" altLang="en-US" sz="1000" b="1">
            <a:latin typeface="ＭＳ Ｐゴシック"/>
          </a:endParaRPr>
        </a:p>
      </xdr:txBody>
    </xdr:sp>
    <xdr:clientData/>
  </xdr:oneCellAnchor>
  <xdr:twoCellAnchor>
    <xdr:from>
      <xdr:col>32</xdr:col>
      <xdr:colOff>98425</xdr:colOff>
      <xdr:row>30</xdr:row>
      <xdr:rowOff>60604</xdr:rowOff>
    </xdr:from>
    <xdr:to>
      <xdr:col>32</xdr:col>
      <xdr:colOff>276225</xdr:colOff>
      <xdr:row>30</xdr:row>
      <xdr:rowOff>60604</xdr:rowOff>
    </xdr:to>
    <xdr:cxnSp macro="">
      <xdr:nvCxnSpPr>
        <xdr:cNvPr id="728" name="直線コネクタ 727"/>
        <xdr:cNvCxnSpPr/>
      </xdr:nvCxnSpPr>
      <xdr:spPr>
        <a:xfrm>
          <a:off x="22072600" y="52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9" name="直線コネクタ 72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88460</xdr:rowOff>
    </xdr:from>
    <xdr:ext cx="378565" cy="259045"/>
    <xdr:sp macro="" textlink="">
      <xdr:nvSpPr>
        <xdr:cNvPr id="730" name="諸支出金平均値テキスト"/>
        <xdr:cNvSpPr txBox="1"/>
      </xdr:nvSpPr>
      <xdr:spPr>
        <a:xfrm>
          <a:off x="22212300" y="64321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65583</xdr:rowOff>
    </xdr:from>
    <xdr:to>
      <xdr:col>32</xdr:col>
      <xdr:colOff>238125</xdr:colOff>
      <xdr:row>38</xdr:row>
      <xdr:rowOff>167183</xdr:rowOff>
    </xdr:to>
    <xdr:sp macro="" textlink="">
      <xdr:nvSpPr>
        <xdr:cNvPr id="731" name="フローチャート : 判断 730"/>
        <xdr:cNvSpPr/>
      </xdr:nvSpPr>
      <xdr:spPr>
        <a:xfrm>
          <a:off x="22110700" y="65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2" name="直線コネクタ 73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122275</xdr:rowOff>
    </xdr:from>
    <xdr:to>
      <xdr:col>31</xdr:col>
      <xdr:colOff>85725</xdr:colOff>
      <xdr:row>38</xdr:row>
      <xdr:rowOff>52425</xdr:rowOff>
    </xdr:to>
    <xdr:sp macro="" textlink="">
      <xdr:nvSpPr>
        <xdr:cNvPr id="733" name="フローチャート : 判断 732"/>
        <xdr:cNvSpPr/>
      </xdr:nvSpPr>
      <xdr:spPr>
        <a:xfrm>
          <a:off x="21272500" y="64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68952</xdr:rowOff>
    </xdr:from>
    <xdr:ext cx="378565" cy="259045"/>
    <xdr:sp macro="" textlink="">
      <xdr:nvSpPr>
        <xdr:cNvPr id="734" name="テキスト ボックス 733"/>
        <xdr:cNvSpPr txBox="1"/>
      </xdr:nvSpPr>
      <xdr:spPr>
        <a:xfrm>
          <a:off x="21134017" y="6241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35" name="直線コネクタ 73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11405</xdr:rowOff>
    </xdr:from>
    <xdr:to>
      <xdr:col>29</xdr:col>
      <xdr:colOff>568325</xdr:colOff>
      <xdr:row>38</xdr:row>
      <xdr:rowOff>113005</xdr:rowOff>
    </xdr:to>
    <xdr:sp macro="" textlink="">
      <xdr:nvSpPr>
        <xdr:cNvPr id="736" name="フローチャート : 判断 735"/>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129532</xdr:rowOff>
    </xdr:from>
    <xdr:ext cx="378565" cy="259045"/>
    <xdr:sp macro="" textlink="">
      <xdr:nvSpPr>
        <xdr:cNvPr id="737" name="テキスト ボックス 736"/>
        <xdr:cNvSpPr txBox="1"/>
      </xdr:nvSpPr>
      <xdr:spPr>
        <a:xfrm>
          <a:off x="20245017" y="6301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8" name="直線コネクタ 73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34</xdr:row>
      <xdr:rowOff>51410</xdr:rowOff>
    </xdr:from>
    <xdr:to>
      <xdr:col>28</xdr:col>
      <xdr:colOff>365125</xdr:colOff>
      <xdr:row>34</xdr:row>
      <xdr:rowOff>153010</xdr:rowOff>
    </xdr:to>
    <xdr:sp macro="" textlink="">
      <xdr:nvSpPr>
        <xdr:cNvPr id="739" name="フローチャート : 判断 738"/>
        <xdr:cNvSpPr/>
      </xdr:nvSpPr>
      <xdr:spPr>
        <a:xfrm>
          <a:off x="19494500" y="5880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32</xdr:row>
      <xdr:rowOff>169537</xdr:rowOff>
    </xdr:from>
    <xdr:ext cx="469744" cy="259045"/>
    <xdr:sp macro="" textlink="">
      <xdr:nvSpPr>
        <xdr:cNvPr id="740" name="テキスト ボックス 739"/>
        <xdr:cNvSpPr txBox="1"/>
      </xdr:nvSpPr>
      <xdr:spPr>
        <a:xfrm>
          <a:off x="19310427" y="56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102844</xdr:rowOff>
    </xdr:from>
    <xdr:to>
      <xdr:col>27</xdr:col>
      <xdr:colOff>161925</xdr:colOff>
      <xdr:row>37</xdr:row>
      <xdr:rowOff>32994</xdr:rowOff>
    </xdr:to>
    <xdr:sp macro="" textlink="">
      <xdr:nvSpPr>
        <xdr:cNvPr id="741" name="フローチャート : 判断 740"/>
        <xdr:cNvSpPr/>
      </xdr:nvSpPr>
      <xdr:spPr>
        <a:xfrm>
          <a:off x="18605500" y="627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49521</xdr:rowOff>
    </xdr:from>
    <xdr:ext cx="469744" cy="259045"/>
    <xdr:sp macro="" textlink="">
      <xdr:nvSpPr>
        <xdr:cNvPr id="742" name="テキスト ボックス 741"/>
        <xdr:cNvSpPr txBox="1"/>
      </xdr:nvSpPr>
      <xdr:spPr>
        <a:xfrm>
          <a:off x="18421427" y="6050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8" name="円/楕円 74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44010</xdr:rowOff>
    </xdr:from>
    <xdr:ext cx="249299" cy="259045"/>
    <xdr:sp macro="" textlink="">
      <xdr:nvSpPr>
        <xdr:cNvPr id="749" name="諸支出金該当値テキスト"/>
        <xdr:cNvSpPr txBox="1"/>
      </xdr:nvSpPr>
      <xdr:spPr>
        <a:xfrm>
          <a:off x="22212300" y="6559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0" name="円/楕円 74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1" name="テキスト ボックス 750"/>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2" name="円/楕円 75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3" name="テキスト ボックス 752"/>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4" name="円/楕円 75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55" name="テキスト ボックス 754"/>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56" name="円/楕円 75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7" name="テキスト ボックス 756"/>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68" name="直線コネクタ 76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69" name="テキスト ボックス 76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1" name="テキスト ボックス 77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3" name="直線コネクタ 77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5" name="直線コネクタ 77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7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7" name="直線コネクタ 77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78" name="直線コネクタ 77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7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0" name="フローチャート : 判断 77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1" name="直線コネクタ 78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2" name="フローチャート : 判断 78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3" name="テキスト ボックス 78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4" name="直線コネクタ 78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85" name="フローチャート : 判断 78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86" name="テキスト ボックス 78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87" name="直線コネクタ 78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88" name="フローチャート : 判断 78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89" name="テキスト ボックス 78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0" name="フローチャート : 判断 78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1" name="テキスト ボックス 79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円/楕円 79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79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799" name="円/楕円 79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0" name="テキスト ボックス 79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1" name="円/楕円 80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2" name="テキスト ボックス 80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3" name="円/楕円 80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4" name="テキスト ボックス 80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5" name="円/楕円 80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06" name="テキスト ボックス 80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07" name="正方形/長方形 8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08" name="正方形/長方形 8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09" name="テキスト ボックス 8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歳出決算総額は、住民一人当たり４６５，４７９円となっている。全体的に類似団体平均と比較して下回っている。数値としては、ほぼ横ばいを推移している。</a:t>
          </a:r>
          <a:endParaRPr kumimoji="1" lang="en-US" altLang="ja-JP" sz="1300">
            <a:latin typeface="ＭＳ Ｐゴシック"/>
          </a:endParaRPr>
        </a:p>
        <a:p>
          <a:r>
            <a:rPr kumimoji="1" lang="ja-JP" altLang="en-US" sz="1300">
              <a:latin typeface="ＭＳ Ｐゴシック"/>
            </a:rPr>
            <a:t>前年度比較で見ると、民生費は住民一人当たり１４０，１５７円となっており、保育園運営費や国保特別会計繰出金、後期高齢者医療療養給付費負担金等の増は見られたが、決算額としては５．８％減となっている。</a:t>
          </a:r>
          <a:endParaRPr kumimoji="1" lang="en-US" altLang="ja-JP" sz="1300">
            <a:latin typeface="ＭＳ Ｐゴシック"/>
          </a:endParaRPr>
        </a:p>
        <a:p>
          <a:r>
            <a:rPr kumimoji="1" lang="ja-JP" altLang="en-US" sz="1300">
              <a:latin typeface="ＭＳ Ｐゴシック"/>
            </a:rPr>
            <a:t>土木費は住民一人当たり６９，０１５円となっており、道路改良事業等の増により決算額は前年度と比べると７．４％増となっている。教育費は住民一人当たり４１，０６６円となっており、小学校施設整備の減、中学校施設整備の増等の増減要因があるが、決算額としては前年度と比べて２５．２％減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岡山県勝央町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財政調整基金については、地方自治法に定められる繰越金の１</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２以上の積み増しを、各年度で実施しているため、年度による増減はあるが引き続き実施していく。</a:t>
          </a:r>
          <a:endParaRPr lang="ja-JP" altLang="ja-JP" sz="1400">
            <a:effectLst/>
          </a:endParaRPr>
        </a:p>
        <a:p>
          <a:r>
            <a:rPr lang="ja-JP" altLang="ja-JP" sz="1100">
              <a:solidFill>
                <a:schemeClr val="dk1"/>
              </a:solidFill>
              <a:effectLst/>
              <a:latin typeface="+mn-lt"/>
              <a:ea typeface="+mn-ea"/>
              <a:cs typeface="+mn-cs"/>
            </a:rPr>
            <a:t>実質収支額については、今後も黒字となる見込み。</a:t>
          </a:r>
          <a:endParaRPr lang="ja-JP" altLang="ja-JP" sz="1400">
            <a:effectLst/>
          </a:endParaRPr>
        </a:p>
        <a:p>
          <a:r>
            <a:rPr lang="ja-JP" altLang="ja-JP" sz="1100">
              <a:solidFill>
                <a:schemeClr val="dk1"/>
              </a:solidFill>
              <a:effectLst/>
              <a:latin typeface="+mn-lt"/>
              <a:ea typeface="+mn-ea"/>
              <a:cs typeface="+mn-cs"/>
            </a:rPr>
            <a:t>実質単年度収支額については、単年度収支の状況や財政調整基金の取り崩しなどにより数値に影響があり、数値にはばらつきがあると思われる。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岡山県勝央町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住宅新築資金等貸付事業特別会計については、毎年度、繰上充用が見込まれ、引き続き赤字見込みである。</a:t>
          </a:r>
          <a:endParaRPr lang="ja-JP" altLang="ja-JP" sz="1400">
            <a:effectLst/>
          </a:endParaRPr>
        </a:p>
        <a:p>
          <a:r>
            <a:rPr lang="ja-JP" altLang="ja-JP" sz="1100">
              <a:solidFill>
                <a:schemeClr val="dk1"/>
              </a:solidFill>
              <a:effectLst/>
              <a:latin typeface="+mn-lt"/>
              <a:ea typeface="+mn-ea"/>
              <a:cs typeface="+mn-cs"/>
            </a:rPr>
            <a:t>水道事業会計については、岡山県広域水道企業団への参加により、割り当て水量の買い取り経費がかなり増加するなど、経営状況が悪化している。今後は、一般会計から補助金支出が予想される。</a:t>
          </a:r>
          <a:endParaRPr lang="ja-JP" altLang="ja-JP" sz="1400">
            <a:effectLst/>
          </a:endParaRPr>
        </a:p>
        <a:p>
          <a:r>
            <a:rPr lang="ja-JP" altLang="ja-JP" sz="1100">
              <a:solidFill>
                <a:schemeClr val="dk1"/>
              </a:solidFill>
              <a:effectLst/>
              <a:latin typeface="+mn-lt"/>
              <a:ea typeface="+mn-ea"/>
              <a:cs typeface="+mn-cs"/>
            </a:rPr>
            <a:t>下水道事業会計を含めその他の会計については、一般会計からの繰出金はあるものの、全体的には黒字が見込まれる。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5694137</v>
      </c>
      <c r="BO4" s="409"/>
      <c r="BP4" s="409"/>
      <c r="BQ4" s="409"/>
      <c r="BR4" s="409"/>
      <c r="BS4" s="409"/>
      <c r="BT4" s="409"/>
      <c r="BU4" s="410"/>
      <c r="BV4" s="408">
        <v>5891637</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10.9</v>
      </c>
      <c r="CU4" s="586"/>
      <c r="CV4" s="586"/>
      <c r="CW4" s="586"/>
      <c r="CX4" s="586"/>
      <c r="CY4" s="586"/>
      <c r="CZ4" s="586"/>
      <c r="DA4" s="587"/>
      <c r="DB4" s="585">
        <v>7.8</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5262235</v>
      </c>
      <c r="BO5" s="414"/>
      <c r="BP5" s="414"/>
      <c r="BQ5" s="414"/>
      <c r="BR5" s="414"/>
      <c r="BS5" s="414"/>
      <c r="BT5" s="414"/>
      <c r="BU5" s="415"/>
      <c r="BV5" s="413">
        <v>5558923</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87.6</v>
      </c>
      <c r="CU5" s="384"/>
      <c r="CV5" s="384"/>
      <c r="CW5" s="384"/>
      <c r="CX5" s="384"/>
      <c r="CY5" s="384"/>
      <c r="CZ5" s="384"/>
      <c r="DA5" s="385"/>
      <c r="DB5" s="383">
        <v>89.8</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431902</v>
      </c>
      <c r="BO6" s="414"/>
      <c r="BP6" s="414"/>
      <c r="BQ6" s="414"/>
      <c r="BR6" s="414"/>
      <c r="BS6" s="414"/>
      <c r="BT6" s="414"/>
      <c r="BU6" s="415"/>
      <c r="BV6" s="413">
        <v>332714</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93.8</v>
      </c>
      <c r="CU6" s="560"/>
      <c r="CV6" s="560"/>
      <c r="CW6" s="560"/>
      <c r="CX6" s="560"/>
      <c r="CY6" s="560"/>
      <c r="CZ6" s="560"/>
      <c r="DA6" s="561"/>
      <c r="DB6" s="559">
        <v>96.5</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1909</v>
      </c>
      <c r="BO7" s="414"/>
      <c r="BP7" s="414"/>
      <c r="BQ7" s="414"/>
      <c r="BR7" s="414"/>
      <c r="BS7" s="414"/>
      <c r="BT7" s="414"/>
      <c r="BU7" s="415"/>
      <c r="BV7" s="413">
        <v>36928</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3952439</v>
      </c>
      <c r="CU7" s="414"/>
      <c r="CV7" s="414"/>
      <c r="CW7" s="414"/>
      <c r="CX7" s="414"/>
      <c r="CY7" s="414"/>
      <c r="CZ7" s="414"/>
      <c r="DA7" s="415"/>
      <c r="DB7" s="413">
        <v>3787833</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429993</v>
      </c>
      <c r="BO8" s="414"/>
      <c r="BP8" s="414"/>
      <c r="BQ8" s="414"/>
      <c r="BR8" s="414"/>
      <c r="BS8" s="414"/>
      <c r="BT8" s="414"/>
      <c r="BU8" s="415"/>
      <c r="BV8" s="413">
        <v>295786</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0.5</v>
      </c>
      <c r="CU8" s="523"/>
      <c r="CV8" s="523"/>
      <c r="CW8" s="523"/>
      <c r="CX8" s="523"/>
      <c r="CY8" s="523"/>
      <c r="CZ8" s="523"/>
      <c r="DA8" s="524"/>
      <c r="DB8" s="522">
        <v>0.49</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11125</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78</v>
      </c>
      <c r="AV9" s="471"/>
      <c r="AW9" s="471"/>
      <c r="AX9" s="471"/>
      <c r="AY9" s="393" t="s">
        <v>98</v>
      </c>
      <c r="AZ9" s="394"/>
      <c r="BA9" s="394"/>
      <c r="BB9" s="394"/>
      <c r="BC9" s="394"/>
      <c r="BD9" s="394"/>
      <c r="BE9" s="394"/>
      <c r="BF9" s="394"/>
      <c r="BG9" s="394"/>
      <c r="BH9" s="394"/>
      <c r="BI9" s="394"/>
      <c r="BJ9" s="394"/>
      <c r="BK9" s="394"/>
      <c r="BL9" s="394"/>
      <c r="BM9" s="395"/>
      <c r="BN9" s="413">
        <v>134207</v>
      </c>
      <c r="BO9" s="414"/>
      <c r="BP9" s="414"/>
      <c r="BQ9" s="414"/>
      <c r="BR9" s="414"/>
      <c r="BS9" s="414"/>
      <c r="BT9" s="414"/>
      <c r="BU9" s="415"/>
      <c r="BV9" s="413">
        <v>-34855</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14.3</v>
      </c>
      <c r="CU9" s="384"/>
      <c r="CV9" s="384"/>
      <c r="CW9" s="384"/>
      <c r="CX9" s="384"/>
      <c r="CY9" s="384"/>
      <c r="CZ9" s="384"/>
      <c r="DA9" s="385"/>
      <c r="DB9" s="383">
        <v>14.4</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11195</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78</v>
      </c>
      <c r="AV10" s="471"/>
      <c r="AW10" s="471"/>
      <c r="AX10" s="471"/>
      <c r="AY10" s="393" t="s">
        <v>102</v>
      </c>
      <c r="AZ10" s="394"/>
      <c r="BA10" s="394"/>
      <c r="BB10" s="394"/>
      <c r="BC10" s="394"/>
      <c r="BD10" s="394"/>
      <c r="BE10" s="394"/>
      <c r="BF10" s="394"/>
      <c r="BG10" s="394"/>
      <c r="BH10" s="394"/>
      <c r="BI10" s="394"/>
      <c r="BJ10" s="394"/>
      <c r="BK10" s="394"/>
      <c r="BL10" s="394"/>
      <c r="BM10" s="395"/>
      <c r="BN10" s="413">
        <v>175627</v>
      </c>
      <c r="BO10" s="414"/>
      <c r="BP10" s="414"/>
      <c r="BQ10" s="414"/>
      <c r="BR10" s="414"/>
      <c r="BS10" s="414"/>
      <c r="BT10" s="414"/>
      <c r="BU10" s="415"/>
      <c r="BV10" s="413">
        <v>189039</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78</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11305</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v>220000</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11280</v>
      </c>
      <c r="S13" s="515"/>
      <c r="T13" s="515"/>
      <c r="U13" s="515"/>
      <c r="V13" s="516"/>
      <c r="W13" s="502" t="s">
        <v>120</v>
      </c>
      <c r="X13" s="426"/>
      <c r="Y13" s="426"/>
      <c r="Z13" s="426"/>
      <c r="AA13" s="426"/>
      <c r="AB13" s="427"/>
      <c r="AC13" s="389">
        <v>698</v>
      </c>
      <c r="AD13" s="390"/>
      <c r="AE13" s="390"/>
      <c r="AF13" s="390"/>
      <c r="AG13" s="391"/>
      <c r="AH13" s="389">
        <v>914</v>
      </c>
      <c r="AI13" s="390"/>
      <c r="AJ13" s="390"/>
      <c r="AK13" s="390"/>
      <c r="AL13" s="392"/>
      <c r="AM13" s="482" t="s">
        <v>121</v>
      </c>
      <c r="AN13" s="387"/>
      <c r="AO13" s="387"/>
      <c r="AP13" s="387"/>
      <c r="AQ13" s="387"/>
      <c r="AR13" s="387"/>
      <c r="AS13" s="387"/>
      <c r="AT13" s="388"/>
      <c r="AU13" s="470" t="s">
        <v>115</v>
      </c>
      <c r="AV13" s="471"/>
      <c r="AW13" s="471"/>
      <c r="AX13" s="471"/>
      <c r="AY13" s="393" t="s">
        <v>122</v>
      </c>
      <c r="AZ13" s="394"/>
      <c r="BA13" s="394"/>
      <c r="BB13" s="394"/>
      <c r="BC13" s="394"/>
      <c r="BD13" s="394"/>
      <c r="BE13" s="394"/>
      <c r="BF13" s="394"/>
      <c r="BG13" s="394"/>
      <c r="BH13" s="394"/>
      <c r="BI13" s="394"/>
      <c r="BJ13" s="394"/>
      <c r="BK13" s="394"/>
      <c r="BL13" s="394"/>
      <c r="BM13" s="395"/>
      <c r="BN13" s="413">
        <v>309834</v>
      </c>
      <c r="BO13" s="414"/>
      <c r="BP13" s="414"/>
      <c r="BQ13" s="414"/>
      <c r="BR13" s="414"/>
      <c r="BS13" s="414"/>
      <c r="BT13" s="414"/>
      <c r="BU13" s="415"/>
      <c r="BV13" s="413">
        <v>-65816</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14.6</v>
      </c>
      <c r="CU13" s="384"/>
      <c r="CV13" s="384"/>
      <c r="CW13" s="384"/>
      <c r="CX13" s="384"/>
      <c r="CY13" s="384"/>
      <c r="CZ13" s="384"/>
      <c r="DA13" s="385"/>
      <c r="DB13" s="383">
        <v>14.7</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124</v>
      </c>
      <c r="M14" s="543"/>
      <c r="N14" s="543"/>
      <c r="O14" s="543"/>
      <c r="P14" s="543"/>
      <c r="Q14" s="544"/>
      <c r="R14" s="514">
        <v>11331</v>
      </c>
      <c r="S14" s="515"/>
      <c r="T14" s="515"/>
      <c r="U14" s="515"/>
      <c r="V14" s="516"/>
      <c r="W14" s="517"/>
      <c r="X14" s="429"/>
      <c r="Y14" s="429"/>
      <c r="Z14" s="429"/>
      <c r="AA14" s="429"/>
      <c r="AB14" s="430"/>
      <c r="AC14" s="507">
        <v>12.8</v>
      </c>
      <c r="AD14" s="508"/>
      <c r="AE14" s="508"/>
      <c r="AF14" s="508"/>
      <c r="AG14" s="509"/>
      <c r="AH14" s="507">
        <v>15.7</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v>130.30000000000001</v>
      </c>
      <c r="CU14" s="486"/>
      <c r="CV14" s="486"/>
      <c r="CW14" s="486"/>
      <c r="CX14" s="486"/>
      <c r="CY14" s="486"/>
      <c r="CZ14" s="486"/>
      <c r="DA14" s="487"/>
      <c r="DB14" s="518">
        <v>141.69999999999999</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11305</v>
      </c>
      <c r="S15" s="515"/>
      <c r="T15" s="515"/>
      <c r="U15" s="515"/>
      <c r="V15" s="516"/>
      <c r="W15" s="502" t="s">
        <v>126</v>
      </c>
      <c r="X15" s="426"/>
      <c r="Y15" s="426"/>
      <c r="Z15" s="426"/>
      <c r="AA15" s="426"/>
      <c r="AB15" s="427"/>
      <c r="AC15" s="389">
        <v>1824</v>
      </c>
      <c r="AD15" s="390"/>
      <c r="AE15" s="390"/>
      <c r="AF15" s="390"/>
      <c r="AG15" s="391"/>
      <c r="AH15" s="389">
        <v>1930</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1612863</v>
      </c>
      <c r="BO15" s="409"/>
      <c r="BP15" s="409"/>
      <c r="BQ15" s="409"/>
      <c r="BR15" s="409"/>
      <c r="BS15" s="409"/>
      <c r="BT15" s="409"/>
      <c r="BU15" s="410"/>
      <c r="BV15" s="408">
        <v>1545625</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33.5</v>
      </c>
      <c r="AD16" s="508"/>
      <c r="AE16" s="508"/>
      <c r="AF16" s="508"/>
      <c r="AG16" s="509"/>
      <c r="AH16" s="507">
        <v>33.200000000000003</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3228099</v>
      </c>
      <c r="BO16" s="414"/>
      <c r="BP16" s="414"/>
      <c r="BQ16" s="414"/>
      <c r="BR16" s="414"/>
      <c r="BS16" s="414"/>
      <c r="BT16" s="414"/>
      <c r="BU16" s="415"/>
      <c r="BV16" s="413">
        <v>3068671</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132</v>
      </c>
      <c r="N17" s="497"/>
      <c r="O17" s="497"/>
      <c r="P17" s="497"/>
      <c r="Q17" s="498"/>
      <c r="R17" s="499" t="s">
        <v>130</v>
      </c>
      <c r="S17" s="500"/>
      <c r="T17" s="500"/>
      <c r="U17" s="500"/>
      <c r="V17" s="501"/>
      <c r="W17" s="502" t="s">
        <v>133</v>
      </c>
      <c r="X17" s="426"/>
      <c r="Y17" s="426"/>
      <c r="Z17" s="426"/>
      <c r="AA17" s="426"/>
      <c r="AB17" s="427"/>
      <c r="AC17" s="389">
        <v>2928</v>
      </c>
      <c r="AD17" s="390"/>
      <c r="AE17" s="390"/>
      <c r="AF17" s="390"/>
      <c r="AG17" s="391"/>
      <c r="AH17" s="389">
        <v>2912</v>
      </c>
      <c r="AI17" s="390"/>
      <c r="AJ17" s="390"/>
      <c r="AK17" s="390"/>
      <c r="AL17" s="392"/>
      <c r="AM17" s="482"/>
      <c r="AN17" s="387"/>
      <c r="AO17" s="387"/>
      <c r="AP17" s="387"/>
      <c r="AQ17" s="387"/>
      <c r="AR17" s="387"/>
      <c r="AS17" s="387"/>
      <c r="AT17" s="388"/>
      <c r="AU17" s="470"/>
      <c r="AV17" s="471"/>
      <c r="AW17" s="471"/>
      <c r="AX17" s="471"/>
      <c r="AY17" s="393" t="s">
        <v>134</v>
      </c>
      <c r="AZ17" s="394"/>
      <c r="BA17" s="394"/>
      <c r="BB17" s="394"/>
      <c r="BC17" s="394"/>
      <c r="BD17" s="394"/>
      <c r="BE17" s="394"/>
      <c r="BF17" s="394"/>
      <c r="BG17" s="394"/>
      <c r="BH17" s="394"/>
      <c r="BI17" s="394"/>
      <c r="BJ17" s="394"/>
      <c r="BK17" s="394"/>
      <c r="BL17" s="394"/>
      <c r="BM17" s="395"/>
      <c r="BN17" s="413">
        <v>2065267</v>
      </c>
      <c r="BO17" s="414"/>
      <c r="BP17" s="414"/>
      <c r="BQ17" s="414"/>
      <c r="BR17" s="414"/>
      <c r="BS17" s="414"/>
      <c r="BT17" s="414"/>
      <c r="BU17" s="415"/>
      <c r="BV17" s="413">
        <v>1992108</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135</v>
      </c>
      <c r="C18" s="476"/>
      <c r="D18" s="476"/>
      <c r="E18" s="477"/>
      <c r="F18" s="477"/>
      <c r="G18" s="477"/>
      <c r="H18" s="477"/>
      <c r="I18" s="477"/>
      <c r="J18" s="477"/>
      <c r="K18" s="477"/>
      <c r="L18" s="478">
        <v>54.05</v>
      </c>
      <c r="M18" s="478"/>
      <c r="N18" s="478"/>
      <c r="O18" s="478"/>
      <c r="P18" s="478"/>
      <c r="Q18" s="478"/>
      <c r="R18" s="479"/>
      <c r="S18" s="479"/>
      <c r="T18" s="479"/>
      <c r="U18" s="479"/>
      <c r="V18" s="480"/>
      <c r="W18" s="494"/>
      <c r="X18" s="495"/>
      <c r="Y18" s="495"/>
      <c r="Z18" s="495"/>
      <c r="AA18" s="495"/>
      <c r="AB18" s="503"/>
      <c r="AC18" s="377">
        <v>53.7</v>
      </c>
      <c r="AD18" s="378"/>
      <c r="AE18" s="378"/>
      <c r="AF18" s="378"/>
      <c r="AG18" s="481"/>
      <c r="AH18" s="377">
        <v>50</v>
      </c>
      <c r="AI18" s="378"/>
      <c r="AJ18" s="378"/>
      <c r="AK18" s="378"/>
      <c r="AL18" s="379"/>
      <c r="AM18" s="482"/>
      <c r="AN18" s="387"/>
      <c r="AO18" s="387"/>
      <c r="AP18" s="387"/>
      <c r="AQ18" s="387"/>
      <c r="AR18" s="387"/>
      <c r="AS18" s="387"/>
      <c r="AT18" s="388"/>
      <c r="AU18" s="470"/>
      <c r="AV18" s="471"/>
      <c r="AW18" s="471"/>
      <c r="AX18" s="471"/>
      <c r="AY18" s="393" t="s">
        <v>136</v>
      </c>
      <c r="AZ18" s="394"/>
      <c r="BA18" s="394"/>
      <c r="BB18" s="394"/>
      <c r="BC18" s="394"/>
      <c r="BD18" s="394"/>
      <c r="BE18" s="394"/>
      <c r="BF18" s="394"/>
      <c r="BG18" s="394"/>
      <c r="BH18" s="394"/>
      <c r="BI18" s="394"/>
      <c r="BJ18" s="394"/>
      <c r="BK18" s="394"/>
      <c r="BL18" s="394"/>
      <c r="BM18" s="395"/>
      <c r="BN18" s="413">
        <v>3573712</v>
      </c>
      <c r="BO18" s="414"/>
      <c r="BP18" s="414"/>
      <c r="BQ18" s="414"/>
      <c r="BR18" s="414"/>
      <c r="BS18" s="414"/>
      <c r="BT18" s="414"/>
      <c r="BU18" s="415"/>
      <c r="BV18" s="413">
        <v>3533814</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137</v>
      </c>
      <c r="C19" s="476"/>
      <c r="D19" s="476"/>
      <c r="E19" s="477"/>
      <c r="F19" s="477"/>
      <c r="G19" s="477"/>
      <c r="H19" s="477"/>
      <c r="I19" s="477"/>
      <c r="J19" s="477"/>
      <c r="K19" s="477"/>
      <c r="L19" s="483">
        <v>206</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138</v>
      </c>
      <c r="AZ19" s="394"/>
      <c r="BA19" s="394"/>
      <c r="BB19" s="394"/>
      <c r="BC19" s="394"/>
      <c r="BD19" s="394"/>
      <c r="BE19" s="394"/>
      <c r="BF19" s="394"/>
      <c r="BG19" s="394"/>
      <c r="BH19" s="394"/>
      <c r="BI19" s="394"/>
      <c r="BJ19" s="394"/>
      <c r="BK19" s="394"/>
      <c r="BL19" s="394"/>
      <c r="BM19" s="395"/>
      <c r="BN19" s="413">
        <v>4715090</v>
      </c>
      <c r="BO19" s="414"/>
      <c r="BP19" s="414"/>
      <c r="BQ19" s="414"/>
      <c r="BR19" s="414"/>
      <c r="BS19" s="414"/>
      <c r="BT19" s="414"/>
      <c r="BU19" s="415"/>
      <c r="BV19" s="413">
        <v>4753897</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139</v>
      </c>
      <c r="C20" s="476"/>
      <c r="D20" s="476"/>
      <c r="E20" s="477"/>
      <c r="F20" s="477"/>
      <c r="G20" s="477"/>
      <c r="H20" s="477"/>
      <c r="I20" s="477"/>
      <c r="J20" s="477"/>
      <c r="K20" s="477"/>
      <c r="L20" s="483">
        <v>4054</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140</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141</v>
      </c>
      <c r="C22" s="443"/>
      <c r="D22" s="444"/>
      <c r="E22" s="451" t="s">
        <v>1</v>
      </c>
      <c r="F22" s="426"/>
      <c r="G22" s="426"/>
      <c r="H22" s="426"/>
      <c r="I22" s="426"/>
      <c r="J22" s="426"/>
      <c r="K22" s="427"/>
      <c r="L22" s="451" t="s">
        <v>142</v>
      </c>
      <c r="M22" s="426"/>
      <c r="N22" s="426"/>
      <c r="O22" s="426"/>
      <c r="P22" s="427"/>
      <c r="Q22" s="436" t="s">
        <v>143</v>
      </c>
      <c r="R22" s="437"/>
      <c r="S22" s="437"/>
      <c r="T22" s="437"/>
      <c r="U22" s="437"/>
      <c r="V22" s="452"/>
      <c r="W22" s="454" t="s">
        <v>144</v>
      </c>
      <c r="X22" s="443"/>
      <c r="Y22" s="444"/>
      <c r="Z22" s="451" t="s">
        <v>1</v>
      </c>
      <c r="AA22" s="426"/>
      <c r="AB22" s="426"/>
      <c r="AC22" s="426"/>
      <c r="AD22" s="426"/>
      <c r="AE22" s="426"/>
      <c r="AF22" s="426"/>
      <c r="AG22" s="427"/>
      <c r="AH22" s="425" t="s">
        <v>145</v>
      </c>
      <c r="AI22" s="426"/>
      <c r="AJ22" s="426"/>
      <c r="AK22" s="426"/>
      <c r="AL22" s="427"/>
      <c r="AM22" s="425" t="s">
        <v>146</v>
      </c>
      <c r="AN22" s="431"/>
      <c r="AO22" s="431"/>
      <c r="AP22" s="431"/>
      <c r="AQ22" s="431"/>
      <c r="AR22" s="432"/>
      <c r="AS22" s="436" t="s">
        <v>143</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147</v>
      </c>
      <c r="AZ23" s="406"/>
      <c r="BA23" s="406"/>
      <c r="BB23" s="406"/>
      <c r="BC23" s="406"/>
      <c r="BD23" s="406"/>
      <c r="BE23" s="406"/>
      <c r="BF23" s="406"/>
      <c r="BG23" s="406"/>
      <c r="BH23" s="406"/>
      <c r="BI23" s="406"/>
      <c r="BJ23" s="406"/>
      <c r="BK23" s="406"/>
      <c r="BL23" s="406"/>
      <c r="BM23" s="407"/>
      <c r="BN23" s="413">
        <v>6361085</v>
      </c>
      <c r="BO23" s="414"/>
      <c r="BP23" s="414"/>
      <c r="BQ23" s="414"/>
      <c r="BR23" s="414"/>
      <c r="BS23" s="414"/>
      <c r="BT23" s="414"/>
      <c r="BU23" s="415"/>
      <c r="BV23" s="413">
        <v>6634712</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148</v>
      </c>
      <c r="F24" s="387"/>
      <c r="G24" s="387"/>
      <c r="H24" s="387"/>
      <c r="I24" s="387"/>
      <c r="J24" s="387"/>
      <c r="K24" s="388"/>
      <c r="L24" s="389">
        <v>1</v>
      </c>
      <c r="M24" s="390"/>
      <c r="N24" s="390"/>
      <c r="O24" s="390"/>
      <c r="P24" s="391"/>
      <c r="Q24" s="389">
        <v>7200</v>
      </c>
      <c r="R24" s="390"/>
      <c r="S24" s="390"/>
      <c r="T24" s="390"/>
      <c r="U24" s="390"/>
      <c r="V24" s="391"/>
      <c r="W24" s="455"/>
      <c r="X24" s="446"/>
      <c r="Y24" s="447"/>
      <c r="Z24" s="386" t="s">
        <v>149</v>
      </c>
      <c r="AA24" s="387"/>
      <c r="AB24" s="387"/>
      <c r="AC24" s="387"/>
      <c r="AD24" s="387"/>
      <c r="AE24" s="387"/>
      <c r="AF24" s="387"/>
      <c r="AG24" s="388"/>
      <c r="AH24" s="389">
        <v>122</v>
      </c>
      <c r="AI24" s="390"/>
      <c r="AJ24" s="390"/>
      <c r="AK24" s="390"/>
      <c r="AL24" s="391"/>
      <c r="AM24" s="389">
        <v>335500</v>
      </c>
      <c r="AN24" s="390"/>
      <c r="AO24" s="390"/>
      <c r="AP24" s="390"/>
      <c r="AQ24" s="390"/>
      <c r="AR24" s="391"/>
      <c r="AS24" s="389">
        <v>2750</v>
      </c>
      <c r="AT24" s="390"/>
      <c r="AU24" s="390"/>
      <c r="AV24" s="390"/>
      <c r="AW24" s="390"/>
      <c r="AX24" s="392"/>
      <c r="AY24" s="380" t="s">
        <v>150</v>
      </c>
      <c r="AZ24" s="381"/>
      <c r="BA24" s="381"/>
      <c r="BB24" s="381"/>
      <c r="BC24" s="381"/>
      <c r="BD24" s="381"/>
      <c r="BE24" s="381"/>
      <c r="BF24" s="381"/>
      <c r="BG24" s="381"/>
      <c r="BH24" s="381"/>
      <c r="BI24" s="381"/>
      <c r="BJ24" s="381"/>
      <c r="BK24" s="381"/>
      <c r="BL24" s="381"/>
      <c r="BM24" s="382"/>
      <c r="BN24" s="413">
        <v>5509542</v>
      </c>
      <c r="BO24" s="414"/>
      <c r="BP24" s="414"/>
      <c r="BQ24" s="414"/>
      <c r="BR24" s="414"/>
      <c r="BS24" s="414"/>
      <c r="BT24" s="414"/>
      <c r="BU24" s="415"/>
      <c r="BV24" s="413">
        <v>5664111</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151</v>
      </c>
      <c r="F25" s="387"/>
      <c r="G25" s="387"/>
      <c r="H25" s="387"/>
      <c r="I25" s="387"/>
      <c r="J25" s="387"/>
      <c r="K25" s="388"/>
      <c r="L25" s="389">
        <v>1</v>
      </c>
      <c r="M25" s="390"/>
      <c r="N25" s="390"/>
      <c r="O25" s="390"/>
      <c r="P25" s="391"/>
      <c r="Q25" s="389">
        <v>6100</v>
      </c>
      <c r="R25" s="390"/>
      <c r="S25" s="390"/>
      <c r="T25" s="390"/>
      <c r="U25" s="390"/>
      <c r="V25" s="391"/>
      <c r="W25" s="455"/>
      <c r="X25" s="446"/>
      <c r="Y25" s="447"/>
      <c r="Z25" s="386" t="s">
        <v>152</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153</v>
      </c>
      <c r="AZ25" s="406"/>
      <c r="BA25" s="406"/>
      <c r="BB25" s="406"/>
      <c r="BC25" s="406"/>
      <c r="BD25" s="406"/>
      <c r="BE25" s="406"/>
      <c r="BF25" s="406"/>
      <c r="BG25" s="406"/>
      <c r="BH25" s="406"/>
      <c r="BI25" s="406"/>
      <c r="BJ25" s="406"/>
      <c r="BK25" s="406"/>
      <c r="BL25" s="406"/>
      <c r="BM25" s="407"/>
      <c r="BN25" s="408">
        <v>179439</v>
      </c>
      <c r="BO25" s="409"/>
      <c r="BP25" s="409"/>
      <c r="BQ25" s="409"/>
      <c r="BR25" s="409"/>
      <c r="BS25" s="409"/>
      <c r="BT25" s="409"/>
      <c r="BU25" s="410"/>
      <c r="BV25" s="408">
        <v>243251</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154</v>
      </c>
      <c r="F26" s="387"/>
      <c r="G26" s="387"/>
      <c r="H26" s="387"/>
      <c r="I26" s="387"/>
      <c r="J26" s="387"/>
      <c r="K26" s="388"/>
      <c r="L26" s="389">
        <v>1</v>
      </c>
      <c r="M26" s="390"/>
      <c r="N26" s="390"/>
      <c r="O26" s="390"/>
      <c r="P26" s="391"/>
      <c r="Q26" s="389">
        <v>5500</v>
      </c>
      <c r="R26" s="390"/>
      <c r="S26" s="390"/>
      <c r="T26" s="390"/>
      <c r="U26" s="390"/>
      <c r="V26" s="391"/>
      <c r="W26" s="455"/>
      <c r="X26" s="446"/>
      <c r="Y26" s="447"/>
      <c r="Z26" s="386" t="s">
        <v>155</v>
      </c>
      <c r="AA26" s="468"/>
      <c r="AB26" s="468"/>
      <c r="AC26" s="468"/>
      <c r="AD26" s="468"/>
      <c r="AE26" s="468"/>
      <c r="AF26" s="468"/>
      <c r="AG26" s="469"/>
      <c r="AH26" s="389">
        <v>9</v>
      </c>
      <c r="AI26" s="390"/>
      <c r="AJ26" s="390"/>
      <c r="AK26" s="390"/>
      <c r="AL26" s="391"/>
      <c r="AM26" s="389">
        <v>19926</v>
      </c>
      <c r="AN26" s="390"/>
      <c r="AO26" s="390"/>
      <c r="AP26" s="390"/>
      <c r="AQ26" s="390"/>
      <c r="AR26" s="391"/>
      <c r="AS26" s="389">
        <v>2214</v>
      </c>
      <c r="AT26" s="390"/>
      <c r="AU26" s="390"/>
      <c r="AV26" s="390"/>
      <c r="AW26" s="390"/>
      <c r="AX26" s="392"/>
      <c r="AY26" s="422" t="s">
        <v>156</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157</v>
      </c>
      <c r="F27" s="387"/>
      <c r="G27" s="387"/>
      <c r="H27" s="387"/>
      <c r="I27" s="387"/>
      <c r="J27" s="387"/>
      <c r="K27" s="388"/>
      <c r="L27" s="389">
        <v>1</v>
      </c>
      <c r="M27" s="390"/>
      <c r="N27" s="390"/>
      <c r="O27" s="390"/>
      <c r="P27" s="391"/>
      <c r="Q27" s="389">
        <v>3000</v>
      </c>
      <c r="R27" s="390"/>
      <c r="S27" s="390"/>
      <c r="T27" s="390"/>
      <c r="U27" s="390"/>
      <c r="V27" s="391"/>
      <c r="W27" s="455"/>
      <c r="X27" s="446"/>
      <c r="Y27" s="447"/>
      <c r="Z27" s="386" t="s">
        <v>158</v>
      </c>
      <c r="AA27" s="387"/>
      <c r="AB27" s="387"/>
      <c r="AC27" s="387"/>
      <c r="AD27" s="387"/>
      <c r="AE27" s="387"/>
      <c r="AF27" s="387"/>
      <c r="AG27" s="388"/>
      <c r="AH27" s="389">
        <v>1</v>
      </c>
      <c r="AI27" s="390"/>
      <c r="AJ27" s="390"/>
      <c r="AK27" s="390"/>
      <c r="AL27" s="391"/>
      <c r="AM27" s="389" t="s">
        <v>159</v>
      </c>
      <c r="AN27" s="390"/>
      <c r="AO27" s="390"/>
      <c r="AP27" s="390"/>
      <c r="AQ27" s="390"/>
      <c r="AR27" s="391"/>
      <c r="AS27" s="389" t="s">
        <v>159</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151067</v>
      </c>
      <c r="BO27" s="417"/>
      <c r="BP27" s="417"/>
      <c r="BQ27" s="417"/>
      <c r="BR27" s="417"/>
      <c r="BS27" s="417"/>
      <c r="BT27" s="417"/>
      <c r="BU27" s="418"/>
      <c r="BV27" s="416">
        <v>151067</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161</v>
      </c>
      <c r="F28" s="387"/>
      <c r="G28" s="387"/>
      <c r="H28" s="387"/>
      <c r="I28" s="387"/>
      <c r="J28" s="387"/>
      <c r="K28" s="388"/>
      <c r="L28" s="389">
        <v>1</v>
      </c>
      <c r="M28" s="390"/>
      <c r="N28" s="390"/>
      <c r="O28" s="390"/>
      <c r="P28" s="391"/>
      <c r="Q28" s="389">
        <v>2400</v>
      </c>
      <c r="R28" s="390"/>
      <c r="S28" s="390"/>
      <c r="T28" s="390"/>
      <c r="U28" s="390"/>
      <c r="V28" s="391"/>
      <c r="W28" s="455"/>
      <c r="X28" s="446"/>
      <c r="Y28" s="447"/>
      <c r="Z28" s="386" t="s">
        <v>162</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1973786</v>
      </c>
      <c r="BO28" s="409"/>
      <c r="BP28" s="409"/>
      <c r="BQ28" s="409"/>
      <c r="BR28" s="409"/>
      <c r="BS28" s="409"/>
      <c r="BT28" s="409"/>
      <c r="BU28" s="410"/>
      <c r="BV28" s="408">
        <v>1798159</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165</v>
      </c>
      <c r="F29" s="387"/>
      <c r="G29" s="387"/>
      <c r="H29" s="387"/>
      <c r="I29" s="387"/>
      <c r="J29" s="387"/>
      <c r="K29" s="388"/>
      <c r="L29" s="389">
        <v>10</v>
      </c>
      <c r="M29" s="390"/>
      <c r="N29" s="390"/>
      <c r="O29" s="390"/>
      <c r="P29" s="391"/>
      <c r="Q29" s="389">
        <v>2200</v>
      </c>
      <c r="R29" s="390"/>
      <c r="S29" s="390"/>
      <c r="T29" s="390"/>
      <c r="U29" s="390"/>
      <c r="V29" s="391"/>
      <c r="W29" s="456"/>
      <c r="X29" s="457"/>
      <c r="Y29" s="458"/>
      <c r="Z29" s="386" t="s">
        <v>166</v>
      </c>
      <c r="AA29" s="387"/>
      <c r="AB29" s="387"/>
      <c r="AC29" s="387"/>
      <c r="AD29" s="387"/>
      <c r="AE29" s="387"/>
      <c r="AF29" s="387"/>
      <c r="AG29" s="388"/>
      <c r="AH29" s="389">
        <v>123</v>
      </c>
      <c r="AI29" s="390"/>
      <c r="AJ29" s="390"/>
      <c r="AK29" s="390"/>
      <c r="AL29" s="391"/>
      <c r="AM29" s="389">
        <v>339637</v>
      </c>
      <c r="AN29" s="390"/>
      <c r="AO29" s="390"/>
      <c r="AP29" s="390"/>
      <c r="AQ29" s="390"/>
      <c r="AR29" s="391"/>
      <c r="AS29" s="389">
        <v>2761</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989</v>
      </c>
      <c r="BO29" s="414"/>
      <c r="BP29" s="414"/>
      <c r="BQ29" s="414"/>
      <c r="BR29" s="414"/>
      <c r="BS29" s="414"/>
      <c r="BT29" s="414"/>
      <c r="BU29" s="415"/>
      <c r="BV29" s="413">
        <v>989</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98.3</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141315</v>
      </c>
      <c r="BO30" s="417"/>
      <c r="BP30" s="417"/>
      <c r="BQ30" s="417"/>
      <c r="BR30" s="417"/>
      <c r="BS30" s="417"/>
      <c r="BT30" s="417"/>
      <c r="BU30" s="418"/>
      <c r="BV30" s="416">
        <v>141270</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5</v>
      </c>
      <c r="V34" s="373"/>
      <c r="W34" s="372" t="str">
        <f>IF('各会計、関係団体の財政状況及び健全化判断比率'!B28="","",'各会計、関係団体の財政状況及び健全化判断比率'!B28)</f>
        <v>勝央町国民健康保険事業勘定特別会計</v>
      </c>
      <c r="X34" s="372"/>
      <c r="Y34" s="372"/>
      <c r="Z34" s="372"/>
      <c r="AA34" s="372"/>
      <c r="AB34" s="372"/>
      <c r="AC34" s="372"/>
      <c r="AD34" s="372"/>
      <c r="AE34" s="372"/>
      <c r="AF34" s="372"/>
      <c r="AG34" s="372"/>
      <c r="AH34" s="372"/>
      <c r="AI34" s="372"/>
      <c r="AJ34" s="372"/>
      <c r="AK34" s="372"/>
      <c r="AL34" s="165"/>
      <c r="AM34" s="373">
        <f>IF(AO34="","",MAX(C34:D43,U34:V43)+1)</f>
        <v>8</v>
      </c>
      <c r="AN34" s="373"/>
      <c r="AO34" s="372" t="str">
        <f>IF('各会計、関係団体の財政状況及び健全化判断比率'!B31="","",'各会計、関係団体の財政状況及び健全化判断比率'!B31)</f>
        <v>勝央町水道事業会計</v>
      </c>
      <c r="AP34" s="372"/>
      <c r="AQ34" s="372"/>
      <c r="AR34" s="372"/>
      <c r="AS34" s="372"/>
      <c r="AT34" s="372"/>
      <c r="AU34" s="372"/>
      <c r="AV34" s="372"/>
      <c r="AW34" s="372"/>
      <c r="AX34" s="372"/>
      <c r="AY34" s="372"/>
      <c r="AZ34" s="372"/>
      <c r="BA34" s="372"/>
      <c r="BB34" s="372"/>
      <c r="BC34" s="372"/>
      <c r="BD34" s="165"/>
      <c r="BE34" s="373" t="str">
        <f>IF(BG34="","",MAX(C34:D43,U34:V43,AM34:AN43)+1)</f>
        <v/>
      </c>
      <c r="BF34" s="373"/>
      <c r="BG34" s="372"/>
      <c r="BH34" s="372"/>
      <c r="BI34" s="372"/>
      <c r="BJ34" s="372"/>
      <c r="BK34" s="372"/>
      <c r="BL34" s="372"/>
      <c r="BM34" s="372"/>
      <c r="BN34" s="372"/>
      <c r="BO34" s="372"/>
      <c r="BP34" s="372"/>
      <c r="BQ34" s="372"/>
      <c r="BR34" s="372"/>
      <c r="BS34" s="372"/>
      <c r="BT34" s="372"/>
      <c r="BU34" s="372"/>
      <c r="BV34" s="165"/>
      <c r="BW34" s="373">
        <f>IF(BY34="","",MAX(C34:D43,U34:V43,AM34:AN43,BE34:BF43)+1)</f>
        <v>10</v>
      </c>
      <c r="BX34" s="373"/>
      <c r="BY34" s="372" t="str">
        <f>IF('各会計、関係団体の財政状況及び健全化判断比率'!B68="","",'各会計、関係団体の財政状況及び健全化判断比率'!B68)</f>
        <v>岡山県広域水道企業団</v>
      </c>
      <c r="BZ34" s="372"/>
      <c r="CA34" s="372"/>
      <c r="CB34" s="372"/>
      <c r="CC34" s="372"/>
      <c r="CD34" s="372"/>
      <c r="CE34" s="372"/>
      <c r="CF34" s="372"/>
      <c r="CG34" s="372"/>
      <c r="CH34" s="372"/>
      <c r="CI34" s="372"/>
      <c r="CJ34" s="372"/>
      <c r="CK34" s="372"/>
      <c r="CL34" s="372"/>
      <c r="CM34" s="372"/>
      <c r="CN34" s="165"/>
      <c r="CO34" s="373">
        <f>IF(CQ34="","",MAX(C34:D43,U34:V43,AM34:AN43,BE34:BF43,BW34:BX43)+1)</f>
        <v>20</v>
      </c>
      <c r="CP34" s="373"/>
      <c r="CQ34" s="372" t="str">
        <f>IF('各会計、関係団体の財政状況及び健全化判断比率'!BS7="","",'各会計、関係団体の財政状況及び健全化判断比率'!BS7)</f>
        <v>（有）アグリスポット岡山</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勝央町住宅新築資金等貸付事業特別会計</v>
      </c>
      <c r="F35" s="372"/>
      <c r="G35" s="372"/>
      <c r="H35" s="372"/>
      <c r="I35" s="372"/>
      <c r="J35" s="372"/>
      <c r="K35" s="372"/>
      <c r="L35" s="372"/>
      <c r="M35" s="372"/>
      <c r="N35" s="372"/>
      <c r="O35" s="372"/>
      <c r="P35" s="372"/>
      <c r="Q35" s="372"/>
      <c r="R35" s="372"/>
      <c r="S35" s="372"/>
      <c r="T35" s="165"/>
      <c r="U35" s="373">
        <f>IF(W35="","",U34+1)</f>
        <v>6</v>
      </c>
      <c r="V35" s="373"/>
      <c r="W35" s="372" t="str">
        <f>IF('各会計、関係団体の財政状況及び健全化判断比率'!B29="","",'各会計、関係団体の財政状況及び健全化判断比率'!B29)</f>
        <v>勝央町介護保険特別会計</v>
      </c>
      <c r="X35" s="372"/>
      <c r="Y35" s="372"/>
      <c r="Z35" s="372"/>
      <c r="AA35" s="372"/>
      <c r="AB35" s="372"/>
      <c r="AC35" s="372"/>
      <c r="AD35" s="372"/>
      <c r="AE35" s="372"/>
      <c r="AF35" s="372"/>
      <c r="AG35" s="372"/>
      <c r="AH35" s="372"/>
      <c r="AI35" s="372"/>
      <c r="AJ35" s="372"/>
      <c r="AK35" s="372"/>
      <c r="AL35" s="165"/>
      <c r="AM35" s="373">
        <f t="shared" ref="AM35:AM43" si="0">IF(AO35="","",AM34+1)</f>
        <v>9</v>
      </c>
      <c r="AN35" s="373"/>
      <c r="AO35" s="372" t="str">
        <f>IF('各会計、関係団体の財政状況及び健全化判断比率'!B32="","",'各会計、関係団体の財政状況及び健全化判断比率'!B32)</f>
        <v>勝央町下水道事業会計</v>
      </c>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11</v>
      </c>
      <c r="BX35" s="373"/>
      <c r="BY35" s="372" t="str">
        <f>IF('各会計、関係団体の財政状況及び健全化判断比率'!B69="","",'各会計、関係団体の財政状況及び健全化判断比率'!B69)</f>
        <v>岡山県後期高齢者医療広域連合一般会計</v>
      </c>
      <c r="BZ35" s="372"/>
      <c r="CA35" s="372"/>
      <c r="CB35" s="372"/>
      <c r="CC35" s="372"/>
      <c r="CD35" s="372"/>
      <c r="CE35" s="372"/>
      <c r="CF35" s="372"/>
      <c r="CG35" s="372"/>
      <c r="CH35" s="372"/>
      <c r="CI35" s="372"/>
      <c r="CJ35" s="372"/>
      <c r="CK35" s="372"/>
      <c r="CL35" s="372"/>
      <c r="CM35" s="372"/>
      <c r="CN35" s="165"/>
      <c r="CO35" s="373">
        <f t="shared" ref="CO35:CO43" si="3">IF(CQ35="","",CO34+1)</f>
        <v>21</v>
      </c>
      <c r="CP35" s="373"/>
      <c r="CQ35" s="372" t="str">
        <f>IF('各会計、関係団体の財政状況及び健全化判断比率'!BS8="","",'各会計、関係団体の財政状況及び健全化判断比率'!BS8)</f>
        <v>（公財）金太郎スポーツ振興財団</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f>IF(E36="","",C35+1)</f>
        <v>3</v>
      </c>
      <c r="D36" s="373"/>
      <c r="E36" s="372" t="str">
        <f>IF('各会計、関係団体の財政状況及び健全化判断比率'!B9="","",'各会計、関係団体の財政状況及び健全化判断比率'!B9)</f>
        <v>勝田郡介護認定等審査会特別会計</v>
      </c>
      <c r="F36" s="372"/>
      <c r="G36" s="372"/>
      <c r="H36" s="372"/>
      <c r="I36" s="372"/>
      <c r="J36" s="372"/>
      <c r="K36" s="372"/>
      <c r="L36" s="372"/>
      <c r="M36" s="372"/>
      <c r="N36" s="372"/>
      <c r="O36" s="372"/>
      <c r="P36" s="372"/>
      <c r="Q36" s="372"/>
      <c r="R36" s="372"/>
      <c r="S36" s="372"/>
      <c r="T36" s="165"/>
      <c r="U36" s="373">
        <f t="shared" ref="U36:U43" si="4">IF(W36="","",U35+1)</f>
        <v>7</v>
      </c>
      <c r="V36" s="373"/>
      <c r="W36" s="372" t="str">
        <f>IF('各会計、関係団体の財政状況及び健全化判断比率'!B30="","",'各会計、関係団体の財政状況及び健全化判断比率'!B30)</f>
        <v>勝央町後期高齢者医療特別会計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12</v>
      </c>
      <c r="BX36" s="373"/>
      <c r="BY36" s="372" t="str">
        <f>IF('各会計、関係団体の財政状況及び健全化判断比率'!B70="","",'各会計、関係団体の財政状況及び健全化判断比率'!B70)</f>
        <v>岡山県後期高齢者医療広域連合特別会計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f>IF(E37="","",C36+1)</f>
        <v>4</v>
      </c>
      <c r="D37" s="373"/>
      <c r="E37" s="372" t="str">
        <f>IF('各会計、関係団体の財政状況及び健全化判断比率'!B10="","",'各会計、関係団体の財政状況及び健全化判断比率'!B10)</f>
        <v>勝田郡障害者地域生活支援事業特別会計</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13</v>
      </c>
      <c r="BX37" s="373"/>
      <c r="BY37" s="372" t="str">
        <f>IF('各会計、関係団体の財政状況及び健全化判断比率'!B71="","",'各会計、関係団体の財政状況及び健全化判断比率'!B71)</f>
        <v>岡山県市町村総合事務組合一般会計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14</v>
      </c>
      <c r="BX38" s="373"/>
      <c r="BY38" s="372" t="str">
        <f>IF('各会計、関係団体の財政状況及び健全化判断比率'!B72="","",'各会計、関係団体の財政状況及び健全化判断比率'!B72)</f>
        <v>岡山県市町村総合事務組合貸付金特別会計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15</v>
      </c>
      <c r="BX39" s="373"/>
      <c r="BY39" s="372" t="str">
        <f>IF('各会計、関係団体の財政状況及び健全化判断比率'!B73="","",'各会計、関係団体の財政状況及び健全化判断比率'!B73)</f>
        <v>岡山県市町村総合事務組合脱退還付金特別会計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16</v>
      </c>
      <c r="BX40" s="373"/>
      <c r="BY40" s="372" t="str">
        <f>IF('各会計、関係団体の財政状況及び健全化判断比率'!B74="","",'各会計、関係団体の財政状況及び健全化判断比率'!B74)</f>
        <v>岡山県市町村総合事務組合交通災害共済特別会計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17</v>
      </c>
      <c r="BX41" s="373"/>
      <c r="BY41" s="372" t="str">
        <f>IF('各会計、関係団体の財政状況及び健全化判断比率'!B75="","",'各会計、関係団体の財政状況及び健全化判断比率'!B75)</f>
        <v>岡山県市町村税整理組合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18</v>
      </c>
      <c r="BX42" s="373"/>
      <c r="BY42" s="372" t="str">
        <f>IF('各会計、関係団体の財政状況及び健全化判断比率'!B76="","",'各会計、関係団体の財政状況及び健全化判断比率'!B76)</f>
        <v>津山広域事務組合一般会計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19</v>
      </c>
      <c r="BX43" s="373"/>
      <c r="BY43" s="372" t="str">
        <f>IF('各会計、関係団体の財政状況及び健全化判断比率'!B77="","",'各会計、関係団体の財政状況及び健全化判断比率'!B77)</f>
        <v>津山広域事務組合ふるさと振興事業特別会計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81" t="s">
        <v>525</v>
      </c>
      <c r="D34" s="1181"/>
      <c r="E34" s="1182"/>
      <c r="F34" s="32" t="s">
        <v>526</v>
      </c>
      <c r="G34" s="33" t="s">
        <v>527</v>
      </c>
      <c r="H34" s="33" t="s">
        <v>528</v>
      </c>
      <c r="I34" s="33" t="s">
        <v>529</v>
      </c>
      <c r="J34" s="34" t="s">
        <v>530</v>
      </c>
      <c r="K34" s="22"/>
      <c r="L34" s="22"/>
      <c r="M34" s="22"/>
      <c r="N34" s="22"/>
      <c r="O34" s="22"/>
      <c r="P34" s="22"/>
    </row>
    <row r="35" spans="1:16" ht="39" customHeight="1">
      <c r="A35" s="22"/>
      <c r="B35" s="35"/>
      <c r="C35" s="1175" t="s">
        <v>531</v>
      </c>
      <c r="D35" s="1176"/>
      <c r="E35" s="1177"/>
      <c r="F35" s="36">
        <v>11.4</v>
      </c>
      <c r="G35" s="37">
        <v>11.83</v>
      </c>
      <c r="H35" s="37">
        <v>9.74</v>
      </c>
      <c r="I35" s="37">
        <v>8.85</v>
      </c>
      <c r="J35" s="38">
        <v>11.84</v>
      </c>
      <c r="K35" s="22"/>
      <c r="L35" s="22"/>
      <c r="M35" s="22"/>
      <c r="N35" s="22"/>
      <c r="O35" s="22"/>
      <c r="P35" s="22"/>
    </row>
    <row r="36" spans="1:16" ht="39" customHeight="1">
      <c r="A36" s="22"/>
      <c r="B36" s="35"/>
      <c r="C36" s="1175" t="s">
        <v>532</v>
      </c>
      <c r="D36" s="1176"/>
      <c r="E36" s="1177"/>
      <c r="F36" s="36" t="s">
        <v>479</v>
      </c>
      <c r="G36" s="37" t="s">
        <v>479</v>
      </c>
      <c r="H36" s="37" t="s">
        <v>479</v>
      </c>
      <c r="I36" s="37">
        <v>3.55</v>
      </c>
      <c r="J36" s="38">
        <v>5.17</v>
      </c>
      <c r="K36" s="22"/>
      <c r="L36" s="22"/>
      <c r="M36" s="22"/>
      <c r="N36" s="22"/>
      <c r="O36" s="22"/>
      <c r="P36" s="22"/>
    </row>
    <row r="37" spans="1:16" ht="39" customHeight="1">
      <c r="A37" s="22"/>
      <c r="B37" s="35"/>
      <c r="C37" s="1175" t="s">
        <v>533</v>
      </c>
      <c r="D37" s="1176"/>
      <c r="E37" s="1177"/>
      <c r="F37" s="36">
        <v>9.44</v>
      </c>
      <c r="G37" s="37">
        <v>8.4600000000000009</v>
      </c>
      <c r="H37" s="37">
        <v>5.81</v>
      </c>
      <c r="I37" s="37">
        <v>4.72</v>
      </c>
      <c r="J37" s="38">
        <v>4.32</v>
      </c>
      <c r="K37" s="22"/>
      <c r="L37" s="22"/>
      <c r="M37" s="22"/>
      <c r="N37" s="22"/>
      <c r="O37" s="22"/>
      <c r="P37" s="22"/>
    </row>
    <row r="38" spans="1:16" ht="39" customHeight="1">
      <c r="A38" s="22"/>
      <c r="B38" s="35"/>
      <c r="C38" s="1175" t="s">
        <v>534</v>
      </c>
      <c r="D38" s="1176"/>
      <c r="E38" s="1177"/>
      <c r="F38" s="36">
        <v>3.17</v>
      </c>
      <c r="G38" s="37">
        <v>3.32</v>
      </c>
      <c r="H38" s="37">
        <v>1.48</v>
      </c>
      <c r="I38" s="37">
        <v>3.04</v>
      </c>
      <c r="J38" s="38">
        <v>2.5299999999999998</v>
      </c>
      <c r="K38" s="22"/>
      <c r="L38" s="22"/>
      <c r="M38" s="22"/>
      <c r="N38" s="22"/>
      <c r="O38" s="22"/>
      <c r="P38" s="22"/>
    </row>
    <row r="39" spans="1:16" ht="39" customHeight="1">
      <c r="A39" s="22"/>
      <c r="B39" s="35"/>
      <c r="C39" s="1175" t="s">
        <v>535</v>
      </c>
      <c r="D39" s="1176"/>
      <c r="E39" s="1177"/>
      <c r="F39" s="36">
        <v>1.34</v>
      </c>
      <c r="G39" s="37">
        <v>1.33</v>
      </c>
      <c r="H39" s="37">
        <v>0.98</v>
      </c>
      <c r="I39" s="37">
        <v>1.87</v>
      </c>
      <c r="J39" s="38">
        <v>2.33</v>
      </c>
      <c r="K39" s="22"/>
      <c r="L39" s="22"/>
      <c r="M39" s="22"/>
      <c r="N39" s="22"/>
      <c r="O39" s="22"/>
      <c r="P39" s="22"/>
    </row>
    <row r="40" spans="1:16" ht="39" customHeight="1">
      <c r="A40" s="22"/>
      <c r="B40" s="35"/>
      <c r="C40" s="1175" t="s">
        <v>536</v>
      </c>
      <c r="D40" s="1176"/>
      <c r="E40" s="1177"/>
      <c r="F40" s="36">
        <v>0.01</v>
      </c>
      <c r="G40" s="37">
        <v>0</v>
      </c>
      <c r="H40" s="37">
        <v>0</v>
      </c>
      <c r="I40" s="37">
        <v>0.05</v>
      </c>
      <c r="J40" s="38">
        <v>0.05</v>
      </c>
      <c r="K40" s="22"/>
      <c r="L40" s="22"/>
      <c r="M40" s="22"/>
      <c r="N40" s="22"/>
      <c r="O40" s="22"/>
      <c r="P40" s="22"/>
    </row>
    <row r="41" spans="1:16" ht="39" customHeight="1">
      <c r="A41" s="22"/>
      <c r="B41" s="35"/>
      <c r="C41" s="1175" t="s">
        <v>537</v>
      </c>
      <c r="D41" s="1176"/>
      <c r="E41" s="1177"/>
      <c r="F41" s="36">
        <v>0</v>
      </c>
      <c r="G41" s="37">
        <v>0.01</v>
      </c>
      <c r="H41" s="37">
        <v>0</v>
      </c>
      <c r="I41" s="37">
        <v>0.01</v>
      </c>
      <c r="J41" s="38">
        <v>0.04</v>
      </c>
      <c r="K41" s="22"/>
      <c r="L41" s="22"/>
      <c r="M41" s="22"/>
      <c r="N41" s="22"/>
      <c r="O41" s="22"/>
      <c r="P41" s="22"/>
    </row>
    <row r="42" spans="1:16" ht="39" customHeight="1">
      <c r="A42" s="22"/>
      <c r="B42" s="39"/>
      <c r="C42" s="1175" t="s">
        <v>538</v>
      </c>
      <c r="D42" s="1176"/>
      <c r="E42" s="1177"/>
      <c r="F42" s="36" t="s">
        <v>479</v>
      </c>
      <c r="G42" s="37" t="s">
        <v>479</v>
      </c>
      <c r="H42" s="37" t="s">
        <v>479</v>
      </c>
      <c r="I42" s="37" t="s">
        <v>479</v>
      </c>
      <c r="J42" s="38" t="s">
        <v>479</v>
      </c>
      <c r="K42" s="22"/>
      <c r="L42" s="22"/>
      <c r="M42" s="22"/>
      <c r="N42" s="22"/>
      <c r="O42" s="22"/>
      <c r="P42" s="22"/>
    </row>
    <row r="43" spans="1:16" ht="39" customHeight="1" thickBot="1">
      <c r="A43" s="22"/>
      <c r="B43" s="40"/>
      <c r="C43" s="1178" t="s">
        <v>539</v>
      </c>
      <c r="D43" s="1179"/>
      <c r="E43" s="1180"/>
      <c r="F43" s="41">
        <v>0.56999999999999995</v>
      </c>
      <c r="G43" s="42">
        <v>0.57999999999999996</v>
      </c>
      <c r="H43" s="42">
        <v>2.17</v>
      </c>
      <c r="I43" s="42">
        <v>0.02</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91" t="s">
        <v>11</v>
      </c>
      <c r="C45" s="1192"/>
      <c r="D45" s="58"/>
      <c r="E45" s="1197" t="s">
        <v>12</v>
      </c>
      <c r="F45" s="1197"/>
      <c r="G45" s="1197"/>
      <c r="H45" s="1197"/>
      <c r="I45" s="1197"/>
      <c r="J45" s="1198"/>
      <c r="K45" s="59">
        <v>682</v>
      </c>
      <c r="L45" s="60">
        <v>697</v>
      </c>
      <c r="M45" s="60">
        <v>694</v>
      </c>
      <c r="N45" s="60">
        <v>685</v>
      </c>
      <c r="O45" s="61">
        <v>675</v>
      </c>
      <c r="P45" s="48"/>
      <c r="Q45" s="48"/>
      <c r="R45" s="48"/>
      <c r="S45" s="48"/>
      <c r="T45" s="48"/>
      <c r="U45" s="48"/>
    </row>
    <row r="46" spans="1:21" ht="30.75" customHeight="1">
      <c r="A46" s="48"/>
      <c r="B46" s="1193"/>
      <c r="C46" s="1194"/>
      <c r="D46" s="62"/>
      <c r="E46" s="1185" t="s">
        <v>13</v>
      </c>
      <c r="F46" s="1185"/>
      <c r="G46" s="1185"/>
      <c r="H46" s="1185"/>
      <c r="I46" s="1185"/>
      <c r="J46" s="1186"/>
      <c r="K46" s="63" t="s">
        <v>479</v>
      </c>
      <c r="L46" s="64" t="s">
        <v>479</v>
      </c>
      <c r="M46" s="64" t="s">
        <v>479</v>
      </c>
      <c r="N46" s="64" t="s">
        <v>479</v>
      </c>
      <c r="O46" s="65" t="s">
        <v>479</v>
      </c>
      <c r="P46" s="48"/>
      <c r="Q46" s="48"/>
      <c r="R46" s="48"/>
      <c r="S46" s="48"/>
      <c r="T46" s="48"/>
      <c r="U46" s="48"/>
    </row>
    <row r="47" spans="1:21" ht="30.75" customHeight="1">
      <c r="A47" s="48"/>
      <c r="B47" s="1193"/>
      <c r="C47" s="1194"/>
      <c r="D47" s="62"/>
      <c r="E47" s="1185" t="s">
        <v>14</v>
      </c>
      <c r="F47" s="1185"/>
      <c r="G47" s="1185"/>
      <c r="H47" s="1185"/>
      <c r="I47" s="1185"/>
      <c r="J47" s="1186"/>
      <c r="K47" s="63" t="s">
        <v>479</v>
      </c>
      <c r="L47" s="64" t="s">
        <v>479</v>
      </c>
      <c r="M47" s="64" t="s">
        <v>479</v>
      </c>
      <c r="N47" s="64" t="s">
        <v>479</v>
      </c>
      <c r="O47" s="65" t="s">
        <v>479</v>
      </c>
      <c r="P47" s="48"/>
      <c r="Q47" s="48"/>
      <c r="R47" s="48"/>
      <c r="S47" s="48"/>
      <c r="T47" s="48"/>
      <c r="U47" s="48"/>
    </row>
    <row r="48" spans="1:21" ht="30.75" customHeight="1">
      <c r="A48" s="48"/>
      <c r="B48" s="1193"/>
      <c r="C48" s="1194"/>
      <c r="D48" s="62"/>
      <c r="E48" s="1185" t="s">
        <v>15</v>
      </c>
      <c r="F48" s="1185"/>
      <c r="G48" s="1185"/>
      <c r="H48" s="1185"/>
      <c r="I48" s="1185"/>
      <c r="J48" s="1186"/>
      <c r="K48" s="63">
        <v>362</v>
      </c>
      <c r="L48" s="64">
        <v>416</v>
      </c>
      <c r="M48" s="64">
        <v>453</v>
      </c>
      <c r="N48" s="64">
        <v>477</v>
      </c>
      <c r="O48" s="65">
        <v>500</v>
      </c>
      <c r="P48" s="48"/>
      <c r="Q48" s="48"/>
      <c r="R48" s="48"/>
      <c r="S48" s="48"/>
      <c r="T48" s="48"/>
      <c r="U48" s="48"/>
    </row>
    <row r="49" spans="1:21" ht="30.75" customHeight="1">
      <c r="A49" s="48"/>
      <c r="B49" s="1193"/>
      <c r="C49" s="1194"/>
      <c r="D49" s="62"/>
      <c r="E49" s="1185" t="s">
        <v>16</v>
      </c>
      <c r="F49" s="1185"/>
      <c r="G49" s="1185"/>
      <c r="H49" s="1185"/>
      <c r="I49" s="1185"/>
      <c r="J49" s="1186"/>
      <c r="K49" s="63">
        <v>51</v>
      </c>
      <c r="L49" s="64">
        <v>42</v>
      </c>
      <c r="M49" s="64">
        <v>32</v>
      </c>
      <c r="N49" s="64">
        <v>29</v>
      </c>
      <c r="O49" s="65">
        <v>32</v>
      </c>
      <c r="P49" s="48"/>
      <c r="Q49" s="48"/>
      <c r="R49" s="48"/>
      <c r="S49" s="48"/>
      <c r="T49" s="48"/>
      <c r="U49" s="48"/>
    </row>
    <row r="50" spans="1:21" ht="30.75" customHeight="1">
      <c r="A50" s="48"/>
      <c r="B50" s="1193"/>
      <c r="C50" s="1194"/>
      <c r="D50" s="62"/>
      <c r="E50" s="1185" t="s">
        <v>17</v>
      </c>
      <c r="F50" s="1185"/>
      <c r="G50" s="1185"/>
      <c r="H50" s="1185"/>
      <c r="I50" s="1185"/>
      <c r="J50" s="1186"/>
      <c r="K50" s="63">
        <v>68</v>
      </c>
      <c r="L50" s="64">
        <v>41</v>
      </c>
      <c r="M50" s="64">
        <v>23</v>
      </c>
      <c r="N50" s="64">
        <v>21</v>
      </c>
      <c r="O50" s="65">
        <v>19</v>
      </c>
      <c r="P50" s="48"/>
      <c r="Q50" s="48"/>
      <c r="R50" s="48"/>
      <c r="S50" s="48"/>
      <c r="T50" s="48"/>
      <c r="U50" s="48"/>
    </row>
    <row r="51" spans="1:21" ht="30.75" customHeight="1">
      <c r="A51" s="48"/>
      <c r="B51" s="1195"/>
      <c r="C51" s="1196"/>
      <c r="D51" s="66"/>
      <c r="E51" s="1185" t="s">
        <v>18</v>
      </c>
      <c r="F51" s="1185"/>
      <c r="G51" s="1185"/>
      <c r="H51" s="1185"/>
      <c r="I51" s="1185"/>
      <c r="J51" s="1186"/>
      <c r="K51" s="63" t="s">
        <v>479</v>
      </c>
      <c r="L51" s="64" t="s">
        <v>479</v>
      </c>
      <c r="M51" s="64" t="s">
        <v>479</v>
      </c>
      <c r="N51" s="64" t="s">
        <v>479</v>
      </c>
      <c r="O51" s="65" t="s">
        <v>479</v>
      </c>
      <c r="P51" s="48"/>
      <c r="Q51" s="48"/>
      <c r="R51" s="48"/>
      <c r="S51" s="48"/>
      <c r="T51" s="48"/>
      <c r="U51" s="48"/>
    </row>
    <row r="52" spans="1:21" ht="30.75" customHeight="1">
      <c r="A52" s="48"/>
      <c r="B52" s="1183" t="s">
        <v>19</v>
      </c>
      <c r="C52" s="1184"/>
      <c r="D52" s="66"/>
      <c r="E52" s="1185" t="s">
        <v>20</v>
      </c>
      <c r="F52" s="1185"/>
      <c r="G52" s="1185"/>
      <c r="H52" s="1185"/>
      <c r="I52" s="1185"/>
      <c r="J52" s="1186"/>
      <c r="K52" s="63">
        <v>742</v>
      </c>
      <c r="L52" s="64">
        <v>743</v>
      </c>
      <c r="M52" s="64">
        <v>749</v>
      </c>
      <c r="N52" s="64">
        <v>763</v>
      </c>
      <c r="O52" s="65">
        <v>763</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421</v>
      </c>
      <c r="L53" s="69">
        <v>453</v>
      </c>
      <c r="M53" s="69">
        <v>453</v>
      </c>
      <c r="N53" s="69">
        <v>449</v>
      </c>
      <c r="O53" s="70">
        <v>463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211" t="s">
        <v>24</v>
      </c>
      <c r="C41" s="1212"/>
      <c r="D41" s="81"/>
      <c r="E41" s="1213" t="s">
        <v>25</v>
      </c>
      <c r="F41" s="1213"/>
      <c r="G41" s="1213"/>
      <c r="H41" s="1214"/>
      <c r="I41" s="82">
        <v>7094</v>
      </c>
      <c r="J41" s="83">
        <v>6877</v>
      </c>
      <c r="K41" s="83">
        <v>6837</v>
      </c>
      <c r="L41" s="83">
        <v>6635</v>
      </c>
      <c r="M41" s="84">
        <v>6361</v>
      </c>
    </row>
    <row r="42" spans="2:13" ht="27.75" customHeight="1">
      <c r="B42" s="1201"/>
      <c r="C42" s="1202"/>
      <c r="D42" s="85"/>
      <c r="E42" s="1205" t="s">
        <v>26</v>
      </c>
      <c r="F42" s="1205"/>
      <c r="G42" s="1205"/>
      <c r="H42" s="1206"/>
      <c r="I42" s="86">
        <v>275</v>
      </c>
      <c r="J42" s="87">
        <v>242</v>
      </c>
      <c r="K42" s="87">
        <v>213</v>
      </c>
      <c r="L42" s="87">
        <v>197</v>
      </c>
      <c r="M42" s="88">
        <v>172</v>
      </c>
    </row>
    <row r="43" spans="2:13" ht="27.75" customHeight="1">
      <c r="B43" s="1201"/>
      <c r="C43" s="1202"/>
      <c r="D43" s="85"/>
      <c r="E43" s="1205" t="s">
        <v>27</v>
      </c>
      <c r="F43" s="1205"/>
      <c r="G43" s="1205"/>
      <c r="H43" s="1206"/>
      <c r="I43" s="86">
        <v>5977</v>
      </c>
      <c r="J43" s="87">
        <v>5754</v>
      </c>
      <c r="K43" s="87">
        <v>5720</v>
      </c>
      <c r="L43" s="87">
        <v>6153</v>
      </c>
      <c r="M43" s="88">
        <v>5974</v>
      </c>
    </row>
    <row r="44" spans="2:13" ht="27.75" customHeight="1">
      <c r="B44" s="1201"/>
      <c r="C44" s="1202"/>
      <c r="D44" s="85"/>
      <c r="E44" s="1205" t="s">
        <v>28</v>
      </c>
      <c r="F44" s="1205"/>
      <c r="G44" s="1205"/>
      <c r="H44" s="1206"/>
      <c r="I44" s="86">
        <v>287</v>
      </c>
      <c r="J44" s="87">
        <v>270</v>
      </c>
      <c r="K44" s="87">
        <v>354</v>
      </c>
      <c r="L44" s="87">
        <v>584</v>
      </c>
      <c r="M44" s="88">
        <v>860</v>
      </c>
    </row>
    <row r="45" spans="2:13" ht="27.75" customHeight="1">
      <c r="B45" s="1201"/>
      <c r="C45" s="1202"/>
      <c r="D45" s="85"/>
      <c r="E45" s="1205" t="s">
        <v>29</v>
      </c>
      <c r="F45" s="1205"/>
      <c r="G45" s="1205"/>
      <c r="H45" s="1206"/>
      <c r="I45" s="86">
        <v>1251</v>
      </c>
      <c r="J45" s="87">
        <v>1131</v>
      </c>
      <c r="K45" s="87">
        <v>1147</v>
      </c>
      <c r="L45" s="87">
        <v>1017</v>
      </c>
      <c r="M45" s="88">
        <v>976</v>
      </c>
    </row>
    <row r="46" spans="2:13" ht="27.75" customHeight="1">
      <c r="B46" s="1201"/>
      <c r="C46" s="1202"/>
      <c r="D46" s="85"/>
      <c r="E46" s="1205" t="s">
        <v>30</v>
      </c>
      <c r="F46" s="1205"/>
      <c r="G46" s="1205"/>
      <c r="H46" s="1206"/>
      <c r="I46" s="86" t="s">
        <v>479</v>
      </c>
      <c r="J46" s="87" t="s">
        <v>479</v>
      </c>
      <c r="K46" s="87" t="s">
        <v>479</v>
      </c>
      <c r="L46" s="87" t="s">
        <v>479</v>
      </c>
      <c r="M46" s="88" t="s">
        <v>479</v>
      </c>
    </row>
    <row r="47" spans="2:13" ht="27.75" customHeight="1">
      <c r="B47" s="1201"/>
      <c r="C47" s="1202"/>
      <c r="D47" s="85"/>
      <c r="E47" s="1205" t="s">
        <v>31</v>
      </c>
      <c r="F47" s="1205"/>
      <c r="G47" s="1205"/>
      <c r="H47" s="1206"/>
      <c r="I47" s="86" t="s">
        <v>479</v>
      </c>
      <c r="J47" s="87" t="s">
        <v>479</v>
      </c>
      <c r="K47" s="87" t="s">
        <v>479</v>
      </c>
      <c r="L47" s="87" t="s">
        <v>479</v>
      </c>
      <c r="M47" s="88" t="s">
        <v>479</v>
      </c>
    </row>
    <row r="48" spans="2:13" ht="27.75" customHeight="1">
      <c r="B48" s="1203"/>
      <c r="C48" s="1204"/>
      <c r="D48" s="85"/>
      <c r="E48" s="1205" t="s">
        <v>32</v>
      </c>
      <c r="F48" s="1205"/>
      <c r="G48" s="1205"/>
      <c r="H48" s="1206"/>
      <c r="I48" s="86" t="s">
        <v>479</v>
      </c>
      <c r="J48" s="87" t="s">
        <v>479</v>
      </c>
      <c r="K48" s="87" t="s">
        <v>479</v>
      </c>
      <c r="L48" s="87" t="s">
        <v>479</v>
      </c>
      <c r="M48" s="88" t="s">
        <v>479</v>
      </c>
    </row>
    <row r="49" spans="2:13" ht="27.75" customHeight="1">
      <c r="B49" s="1199" t="s">
        <v>33</v>
      </c>
      <c r="C49" s="1200"/>
      <c r="D49" s="89"/>
      <c r="E49" s="1205" t="s">
        <v>34</v>
      </c>
      <c r="F49" s="1205"/>
      <c r="G49" s="1205"/>
      <c r="H49" s="1206"/>
      <c r="I49" s="86">
        <v>1616</v>
      </c>
      <c r="J49" s="87">
        <v>1844</v>
      </c>
      <c r="K49" s="87">
        <v>2051</v>
      </c>
      <c r="L49" s="87">
        <v>1989</v>
      </c>
      <c r="M49" s="88">
        <v>2165</v>
      </c>
    </row>
    <row r="50" spans="2:13" ht="27.75" customHeight="1">
      <c r="B50" s="1201"/>
      <c r="C50" s="1202"/>
      <c r="D50" s="85"/>
      <c r="E50" s="1205" t="s">
        <v>35</v>
      </c>
      <c r="F50" s="1205"/>
      <c r="G50" s="1205"/>
      <c r="H50" s="1206"/>
      <c r="I50" s="86">
        <v>47</v>
      </c>
      <c r="J50" s="87">
        <v>36</v>
      </c>
      <c r="K50" s="87">
        <v>27</v>
      </c>
      <c r="L50" s="87">
        <v>24</v>
      </c>
      <c r="M50" s="88">
        <v>16</v>
      </c>
    </row>
    <row r="51" spans="2:13" ht="27.75" customHeight="1">
      <c r="B51" s="1203"/>
      <c r="C51" s="1204"/>
      <c r="D51" s="85"/>
      <c r="E51" s="1205" t="s">
        <v>36</v>
      </c>
      <c r="F51" s="1205"/>
      <c r="G51" s="1205"/>
      <c r="H51" s="1206"/>
      <c r="I51" s="86">
        <v>8700</v>
      </c>
      <c r="J51" s="87">
        <v>8649</v>
      </c>
      <c r="K51" s="87">
        <v>8402</v>
      </c>
      <c r="L51" s="87">
        <v>8279</v>
      </c>
      <c r="M51" s="88">
        <v>8002</v>
      </c>
    </row>
    <row r="52" spans="2:13" ht="27.75" customHeight="1" thickBot="1">
      <c r="B52" s="1207" t="s">
        <v>37</v>
      </c>
      <c r="C52" s="1208"/>
      <c r="D52" s="90"/>
      <c r="E52" s="1209" t="s">
        <v>38</v>
      </c>
      <c r="F52" s="1209"/>
      <c r="G52" s="1209"/>
      <c r="H52" s="1210"/>
      <c r="I52" s="91">
        <v>4520</v>
      </c>
      <c r="J52" s="92">
        <v>3744</v>
      </c>
      <c r="K52" s="92">
        <v>3792</v>
      </c>
      <c r="L52" s="92">
        <v>4293</v>
      </c>
      <c r="M52" s="93">
        <v>4161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563</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563</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564</v>
      </c>
      <c r="C41" s="246"/>
      <c r="D41" s="246"/>
      <c r="E41" s="246"/>
      <c r="F41" s="246"/>
      <c r="G41" s="246"/>
      <c r="H41" s="246"/>
      <c r="I41" s="246"/>
      <c r="J41" s="246"/>
      <c r="K41" s="246"/>
      <c r="L41" s="246"/>
      <c r="M41" s="246"/>
      <c r="N41" s="246"/>
      <c r="O41" s="246"/>
      <c r="P41" s="247"/>
    </row>
    <row r="42" spans="2:17">
      <c r="B42" s="248"/>
      <c r="C42" s="244"/>
      <c r="D42" s="244"/>
      <c r="E42" s="244"/>
      <c r="F42" s="244"/>
      <c r="G42" s="351" t="s">
        <v>565</v>
      </c>
      <c r="I42" s="352"/>
      <c r="J42" s="352"/>
      <c r="K42" s="352"/>
      <c r="L42" s="244"/>
      <c r="M42" s="244"/>
      <c r="N42" s="244"/>
      <c r="O42" s="244"/>
    </row>
    <row r="43" spans="2:17">
      <c r="B43" s="248"/>
      <c r="C43" s="244"/>
      <c r="D43" s="244"/>
      <c r="E43" s="244"/>
      <c r="F43" s="244"/>
      <c r="G43" s="1227" t="s">
        <v>574</v>
      </c>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566</v>
      </c>
    </row>
    <row r="50" spans="1:17">
      <c r="B50" s="248"/>
      <c r="C50" s="244"/>
      <c r="D50" s="244"/>
      <c r="E50" s="244"/>
      <c r="F50" s="244"/>
      <c r="G50" s="1236"/>
      <c r="H50" s="1237"/>
      <c r="I50" s="1237"/>
      <c r="J50" s="1238"/>
      <c r="K50" s="354" t="s">
        <v>519</v>
      </c>
      <c r="L50" s="354" t="s">
        <v>520</v>
      </c>
      <c r="M50" s="354" t="s">
        <v>521</v>
      </c>
      <c r="N50" s="354" t="s">
        <v>522</v>
      </c>
      <c r="O50" s="354" t="s">
        <v>523</v>
      </c>
    </row>
    <row r="51" spans="1:17">
      <c r="B51" s="248"/>
      <c r="C51" s="244"/>
      <c r="D51" s="244"/>
      <c r="E51" s="244"/>
      <c r="F51" s="244"/>
      <c r="G51" s="1239" t="s">
        <v>567</v>
      </c>
      <c r="H51" s="1240"/>
      <c r="I51" s="1245" t="s">
        <v>568</v>
      </c>
      <c r="J51" s="1245"/>
      <c r="K51" s="1249"/>
      <c r="L51" s="1249"/>
      <c r="M51" s="1249"/>
      <c r="N51" s="1249"/>
      <c r="O51" s="1215">
        <v>130.30000000000001</v>
      </c>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569</v>
      </c>
      <c r="J53" s="1225"/>
      <c r="K53" s="1250"/>
      <c r="L53" s="1250"/>
      <c r="M53" s="1250"/>
      <c r="N53" s="1250"/>
      <c r="O53" s="1247">
        <v>46.4</v>
      </c>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570</v>
      </c>
      <c r="H55" s="1220"/>
      <c r="I55" s="1225" t="s">
        <v>568</v>
      </c>
      <c r="J55" s="1225"/>
      <c r="K55" s="1249"/>
      <c r="L55" s="1249"/>
      <c r="M55" s="1249"/>
      <c r="N55" s="1249"/>
      <c r="O55" s="1215">
        <v>20.2</v>
      </c>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569</v>
      </c>
      <c r="J57" s="1217"/>
      <c r="K57" s="1250"/>
      <c r="L57" s="1250"/>
      <c r="M57" s="1250"/>
      <c r="N57" s="1250"/>
      <c r="O57" s="1247">
        <v>47.1</v>
      </c>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571</v>
      </c>
      <c r="C63" s="244"/>
      <c r="D63" s="244"/>
      <c r="E63" s="244"/>
      <c r="F63" s="244"/>
      <c r="G63" s="244"/>
      <c r="H63" s="244"/>
      <c r="I63" s="244"/>
      <c r="J63" s="244"/>
      <c r="K63" s="244"/>
      <c r="L63" s="244"/>
      <c r="M63" s="244"/>
      <c r="N63" s="244"/>
      <c r="O63" s="244"/>
    </row>
    <row r="64" spans="1:17">
      <c r="B64" s="248"/>
      <c r="C64" s="244"/>
      <c r="D64" s="244"/>
      <c r="E64" s="244"/>
      <c r="F64" s="244"/>
      <c r="G64" s="351" t="s">
        <v>565</v>
      </c>
      <c r="I64" s="352"/>
      <c r="J64" s="352"/>
      <c r="K64" s="352"/>
      <c r="L64" s="244"/>
      <c r="M64" s="244"/>
      <c r="N64" s="244"/>
      <c r="O64" s="244"/>
    </row>
    <row r="65" spans="2:30">
      <c r="B65" s="248"/>
      <c r="C65" s="244"/>
      <c r="D65" s="244"/>
      <c r="E65" s="244"/>
      <c r="F65" s="244"/>
      <c r="G65" s="1227" t="s">
        <v>575</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572</v>
      </c>
      <c r="I71" s="368"/>
      <c r="J71" s="364"/>
      <c r="K71" s="364"/>
      <c r="L71" s="365"/>
      <c r="M71" s="364"/>
      <c r="N71" s="365"/>
      <c r="O71" s="366"/>
    </row>
    <row r="72" spans="2:30">
      <c r="B72" s="248"/>
      <c r="C72" s="244"/>
      <c r="D72" s="244"/>
      <c r="E72" s="244"/>
      <c r="F72" s="244"/>
      <c r="G72" s="1236"/>
      <c r="H72" s="1237"/>
      <c r="I72" s="1237"/>
      <c r="J72" s="1238"/>
      <c r="K72" s="354" t="s">
        <v>519</v>
      </c>
      <c r="L72" s="354" t="s">
        <v>520</v>
      </c>
      <c r="M72" s="354" t="s">
        <v>521</v>
      </c>
      <c r="N72" s="354" t="s">
        <v>522</v>
      </c>
      <c r="O72" s="354" t="s">
        <v>523</v>
      </c>
    </row>
    <row r="73" spans="2:30">
      <c r="B73" s="248"/>
      <c r="C73" s="244"/>
      <c r="D73" s="244"/>
      <c r="E73" s="244"/>
      <c r="F73" s="244"/>
      <c r="G73" s="1239" t="s">
        <v>567</v>
      </c>
      <c r="H73" s="1240"/>
      <c r="I73" s="1245" t="s">
        <v>568</v>
      </c>
      <c r="J73" s="1245"/>
      <c r="K73" s="1226">
        <v>148.4</v>
      </c>
      <c r="L73" s="1226">
        <v>122.5</v>
      </c>
      <c r="M73" s="1215">
        <v>122.5</v>
      </c>
      <c r="N73" s="1215">
        <v>141.69999999999999</v>
      </c>
      <c r="O73" s="1215">
        <v>130.30000000000001</v>
      </c>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573</v>
      </c>
      <c r="J75" s="1225"/>
      <c r="K75" s="1247">
        <v>15.2</v>
      </c>
      <c r="L75" s="1247">
        <v>14.8</v>
      </c>
      <c r="M75" s="1247">
        <v>14.4</v>
      </c>
      <c r="N75" s="1247">
        <v>14.7</v>
      </c>
      <c r="O75" s="1247">
        <v>14.6</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570</v>
      </c>
      <c r="H77" s="1220"/>
      <c r="I77" s="1225" t="s">
        <v>568</v>
      </c>
      <c r="J77" s="1225"/>
      <c r="K77" s="1226">
        <v>28.6</v>
      </c>
      <c r="L77" s="1226">
        <v>34.299999999999997</v>
      </c>
      <c r="M77" s="1215">
        <v>24.3</v>
      </c>
      <c r="N77" s="1215">
        <v>0</v>
      </c>
      <c r="O77" s="1215">
        <v>20.2</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573</v>
      </c>
      <c r="J79" s="1217"/>
      <c r="K79" s="1218">
        <v>10.9</v>
      </c>
      <c r="L79" s="1218">
        <v>10.4</v>
      </c>
      <c r="M79" s="1218">
        <v>9.8000000000000007</v>
      </c>
      <c r="N79" s="1218">
        <v>8.5</v>
      </c>
      <c r="O79" s="1218">
        <v>9.3000000000000007</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518</v>
      </c>
      <c r="G2" s="111"/>
      <c r="H2" s="112"/>
    </row>
    <row r="3" spans="1:8">
      <c r="A3" s="108" t="s">
        <v>511</v>
      </c>
      <c r="B3" s="113"/>
      <c r="C3" s="114"/>
      <c r="D3" s="115">
        <v>22236</v>
      </c>
      <c r="E3" s="116"/>
      <c r="F3" s="117">
        <v>72729</v>
      </c>
      <c r="G3" s="118"/>
      <c r="H3" s="119"/>
    </row>
    <row r="4" spans="1:8">
      <c r="A4" s="120"/>
      <c r="B4" s="121"/>
      <c r="C4" s="122"/>
      <c r="D4" s="123">
        <v>21191</v>
      </c>
      <c r="E4" s="124"/>
      <c r="F4" s="125">
        <v>36291</v>
      </c>
      <c r="G4" s="126"/>
      <c r="H4" s="127"/>
    </row>
    <row r="5" spans="1:8">
      <c r="A5" s="108" t="s">
        <v>513</v>
      </c>
      <c r="B5" s="113"/>
      <c r="C5" s="114"/>
      <c r="D5" s="115">
        <v>25517</v>
      </c>
      <c r="E5" s="116"/>
      <c r="F5" s="117">
        <v>70317</v>
      </c>
      <c r="G5" s="118"/>
      <c r="H5" s="119"/>
    </row>
    <row r="6" spans="1:8">
      <c r="A6" s="120"/>
      <c r="B6" s="121"/>
      <c r="C6" s="122"/>
      <c r="D6" s="123">
        <v>21521</v>
      </c>
      <c r="E6" s="124"/>
      <c r="F6" s="125">
        <v>35725</v>
      </c>
      <c r="G6" s="126"/>
      <c r="H6" s="127"/>
    </row>
    <row r="7" spans="1:8">
      <c r="A7" s="108" t="s">
        <v>514</v>
      </c>
      <c r="B7" s="113"/>
      <c r="C7" s="114"/>
      <c r="D7" s="115">
        <v>53558</v>
      </c>
      <c r="E7" s="116"/>
      <c r="F7" s="117">
        <v>105751</v>
      </c>
      <c r="G7" s="118"/>
      <c r="H7" s="119"/>
    </row>
    <row r="8" spans="1:8">
      <c r="A8" s="120"/>
      <c r="B8" s="121"/>
      <c r="C8" s="122"/>
      <c r="D8" s="123">
        <v>40988</v>
      </c>
      <c r="E8" s="124"/>
      <c r="F8" s="125">
        <v>49969</v>
      </c>
      <c r="G8" s="126"/>
      <c r="H8" s="127"/>
    </row>
    <row r="9" spans="1:8">
      <c r="A9" s="108" t="s">
        <v>515</v>
      </c>
      <c r="B9" s="113"/>
      <c r="C9" s="114"/>
      <c r="D9" s="115">
        <v>36408</v>
      </c>
      <c r="E9" s="116"/>
      <c r="F9" s="117">
        <v>158564</v>
      </c>
      <c r="G9" s="118"/>
      <c r="H9" s="119"/>
    </row>
    <row r="10" spans="1:8">
      <c r="A10" s="120"/>
      <c r="B10" s="121"/>
      <c r="C10" s="122"/>
      <c r="D10" s="123">
        <v>10188</v>
      </c>
      <c r="E10" s="124"/>
      <c r="F10" s="125">
        <v>48412</v>
      </c>
      <c r="G10" s="126"/>
      <c r="H10" s="127"/>
    </row>
    <row r="11" spans="1:8">
      <c r="A11" s="108" t="s">
        <v>516</v>
      </c>
      <c r="B11" s="113"/>
      <c r="C11" s="114"/>
      <c r="D11" s="115">
        <v>24116</v>
      </c>
      <c r="E11" s="116"/>
      <c r="F11" s="117">
        <v>106092</v>
      </c>
      <c r="G11" s="118"/>
      <c r="H11" s="119"/>
    </row>
    <row r="12" spans="1:8">
      <c r="A12" s="120"/>
      <c r="B12" s="121"/>
      <c r="C12" s="128"/>
      <c r="D12" s="123">
        <v>12926</v>
      </c>
      <c r="E12" s="124"/>
      <c r="F12" s="125">
        <v>44299</v>
      </c>
      <c r="G12" s="126"/>
      <c r="H12" s="127"/>
    </row>
    <row r="13" spans="1:8">
      <c r="A13" s="108"/>
      <c r="B13" s="113"/>
      <c r="C13" s="129"/>
      <c r="D13" s="130">
        <v>32367</v>
      </c>
      <c r="E13" s="131"/>
      <c r="F13" s="132">
        <v>102691</v>
      </c>
      <c r="G13" s="133"/>
      <c r="H13" s="119"/>
    </row>
    <row r="14" spans="1:8">
      <c r="A14" s="120"/>
      <c r="B14" s="121"/>
      <c r="C14" s="122"/>
      <c r="D14" s="123">
        <v>21363</v>
      </c>
      <c r="E14" s="124"/>
      <c r="F14" s="125">
        <v>42939</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10.18</v>
      </c>
      <c r="C19" s="134">
        <f>ROUND(VALUE(SUBSTITUTE(実質収支比率等に係る経年分析!G$48,"▲","-")),2)</f>
        <v>10.65</v>
      </c>
      <c r="D19" s="134">
        <f>ROUND(VALUE(SUBSTITUTE(実質収支比率等に係る経年分析!H$48,"▲","-")),2)</f>
        <v>8.61</v>
      </c>
      <c r="E19" s="134">
        <f>ROUND(VALUE(SUBSTITUTE(実質収支比率等に係る経年分析!I$48,"▲","-")),2)</f>
        <v>7.81</v>
      </c>
      <c r="F19" s="134">
        <f>ROUND(VALUE(SUBSTITUTE(実質収支比率等に係る経年分析!J$48,"▲","-")),2)</f>
        <v>10.88</v>
      </c>
    </row>
    <row r="20" spans="1:11">
      <c r="A20" s="134" t="s">
        <v>43</v>
      </c>
      <c r="B20" s="134">
        <f>ROUND(VALUE(SUBSTITUTE(実質収支比率等に係る経年分析!F$47,"▲","-")),2)</f>
        <v>36.590000000000003</v>
      </c>
      <c r="C20" s="134">
        <f>ROUND(VALUE(SUBSTITUTE(実質収支比率等に係る経年分析!G$47,"▲","-")),2)</f>
        <v>42.26</v>
      </c>
      <c r="D20" s="134">
        <f>ROUND(VALUE(SUBSTITUTE(実質収支比率等に係る経年分析!H$47,"▲","-")),2)</f>
        <v>47.63</v>
      </c>
      <c r="E20" s="134">
        <f>ROUND(VALUE(SUBSTITUTE(実質収支比率等に係る経年分析!I$47,"▲","-")),2)</f>
        <v>47.47</v>
      </c>
      <c r="F20" s="134">
        <f>ROUND(VALUE(SUBSTITUTE(実質収支比率等に係る経年分析!J$47,"▲","-")),2)</f>
        <v>49.94</v>
      </c>
    </row>
    <row r="21" spans="1:11">
      <c r="A21" s="134" t="s">
        <v>44</v>
      </c>
      <c r="B21" s="134">
        <f>IF(ISNUMBER(VALUE(SUBSTITUTE(実質収支比率等に係る経年分析!F$49,"▲","-"))),ROUND(VALUE(SUBSTITUTE(実質収支比率等に係る経年分析!F$49,"▲","-")),2),NA())</f>
        <v>9.1</v>
      </c>
      <c r="C21" s="134">
        <f>IF(ISNUMBER(VALUE(SUBSTITUTE(実質収支比率等に係る経年分析!G$49,"▲","-"))),ROUND(VALUE(SUBSTITUTE(実質収支比率等に係る経年分析!G$49,"▲","-")),2),NA())</f>
        <v>6.26</v>
      </c>
      <c r="D21" s="134">
        <f>IF(ISNUMBER(VALUE(SUBSTITUTE(実質収支比率等に係る経年分析!H$49,"▲","-"))),ROUND(VALUE(SUBSTITUTE(実質収支比率等に係る経年分析!H$49,"▲","-")),2),NA())</f>
        <v>3.97</v>
      </c>
      <c r="E21" s="134">
        <f>IF(ISNUMBER(VALUE(SUBSTITUTE(実質収支比率等に係る経年分析!I$49,"▲","-"))),ROUND(VALUE(SUBSTITUTE(実質収支比率等に係る経年分析!I$49,"▲","-")),2),NA())</f>
        <v>-1.74</v>
      </c>
      <c r="F21" s="134">
        <f>IF(ISNUMBER(VALUE(SUBSTITUTE(実質収支比率等に係る経年分析!J$49,"▲","-"))),ROUND(VALUE(SUBSTITUTE(実質収支比率等に係る経年分析!J$49,"▲","-")),2),NA())</f>
        <v>7.84</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0.56999999999999995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0.57999999999999996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2.17</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勝田郡介護認定等審査会特別会計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0.04</v>
      </c>
    </row>
    <row r="30" spans="1:11">
      <c r="A30" s="135" t="str">
        <f>IF(連結実質赤字比率に係る赤字・黒字の構成分析!C$40="",NA(),連結実質赤字比率に係る赤字・黒字の構成分析!C$40)</f>
        <v>勝央町後期高齢者医療特別会計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c r="A31" s="135" t="str">
        <f>IF(連結実質赤字比率に係る赤字・黒字の構成分析!C$39="",NA(),連結実質赤字比率に係る赤字・黒字の構成分析!C$39)</f>
        <v>勝央町介護保険特別会計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1.34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1.33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0.98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1.87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2.33</v>
      </c>
    </row>
    <row r="32" spans="1:11">
      <c r="A32" s="135" t="str">
        <f>IF(連結実質赤字比率に係る赤字・黒字の構成分析!C$38="",NA(),連結実質赤字比率に係る赤字・黒字の構成分析!C$38)</f>
        <v>勝央町国民健康保険事業勘定特別会計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3.17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3.32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1.48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3.04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2.5299999999999998</v>
      </c>
    </row>
    <row r="33" spans="1:16">
      <c r="A33" s="135" t="str">
        <f>IF(連結実質赤字比率に係る赤字・黒字の構成分析!C$37="",NA(),連結実質赤字比率に係る赤字・黒字の構成分析!C$37)</f>
        <v>勝央町水道事業会計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9.44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8.4600000000000009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5.81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4.72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4.32</v>
      </c>
    </row>
    <row r="34" spans="1:16">
      <c r="A34" s="135" t="str">
        <f>IF(連結実質赤字比率に係る赤字・黒字の構成分析!C$36="",NA(),連結実質赤字比率に係る赤字・黒字の構成分析!C$36)</f>
        <v>勝央町下水道事業会計</v>
      </c>
      <c r="B34" s="135" t="e">
        <f>IF(ROUND(VALUE(SUBSTITUTE(連結実質赤字比率に係る赤字・黒字の構成分析!F$36,"▲", "-")), 2) &lt; 0, ABS(ROUND(VALUE(SUBSTITUTE(連結実質赤字比率に係る赤字・黒字の構成分析!F$36,"▲", "-")), 2)), NA())</f>
        <v>#VALUE!</v>
      </c>
      <c r="C34" s="135" t="e">
        <f>IF(ROUND(VALUE(SUBSTITUTE(連結実質赤字比率に係る赤字・黒字の構成分析!F$36,"▲", "-")), 2) &gt;= 0, ABS(ROUND(VALUE(SUBSTITUTE(連結実質赤字比率に係る赤字・黒字の構成分析!F$36,"▲", "-")), 2)), NA())</f>
        <v>#VALUE!</v>
      </c>
      <c r="D34" s="135" t="e">
        <f>IF(ROUND(VALUE(SUBSTITUTE(連結実質赤字比率に係る赤字・黒字の構成分析!G$36,"▲", "-")), 2) &lt; 0, ABS(ROUND(VALUE(SUBSTITUTE(連結実質赤字比率に係る赤字・黒字の構成分析!G$36,"▲", "-")), 2)), NA())</f>
        <v>#VALUE!</v>
      </c>
      <c r="E34" s="135" t="e">
        <f>IF(ROUND(VALUE(SUBSTITUTE(連結実質赤字比率に係る赤字・黒字の構成分析!G$36,"▲", "-")), 2) &gt;= 0, ABS(ROUND(VALUE(SUBSTITUTE(連結実質赤字比率に係る赤字・黒字の構成分析!G$36,"▲", "-")), 2)), NA())</f>
        <v>#VALUE!</v>
      </c>
      <c r="F34" s="135" t="e">
        <f>IF(ROUND(VALUE(SUBSTITUTE(連結実質赤字比率に係る赤字・黒字の構成分析!H$36,"▲", "-")), 2) &lt; 0, ABS(ROUND(VALUE(SUBSTITUTE(連結実質赤字比率に係る赤字・黒字の構成分析!H$36,"▲", "-")), 2)), NA())</f>
        <v>#VALUE!</v>
      </c>
      <c r="G34" s="135" t="e">
        <f>IF(ROUND(VALUE(SUBSTITUTE(連結実質赤字比率に係る赤字・黒字の構成分析!H$36,"▲", "-")), 2) &gt;= 0, ABS(ROUND(VALUE(SUBSTITUTE(連結実質赤字比率に係る赤字・黒字の構成分析!H$36,"▲", "-")), 2)), NA())</f>
        <v>#VALUE!</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3.55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5.17</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11.83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9.74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8.85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11.84</v>
      </c>
    </row>
    <row r="36" spans="1:16">
      <c r="A36" s="135" t="str">
        <f>IF(連結実質赤字比率に係る赤字・黒字の構成分析!C$34="",NA(),連結実質赤字比率に係る赤字・黒字の構成分析!C$34)</f>
        <v>勝央町住宅新築資金等貸付事業特別会計</v>
      </c>
      <c r="B36" s="135">
        <f>IF(ROUND(VALUE(SUBSTITUTE(連結実質赤字比率に係る赤字・黒字の構成分析!F$34,"▲", "-")), 2) &lt; 0, ABS(ROUND(VALUE(SUBSTITUTE(連結実質赤字比率に係る赤字・黒字の構成分析!F$34,"▲", "-")), 2)), NA())</f>
        <v>1.23</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1.2</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1.1599999999999999</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1.0900000000000001</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1.02</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742</v>
      </c>
      <c r="E42" s="136"/>
      <c r="F42" s="136"/>
      <c r="G42" s="136">
        <f>'実質公債費比率（分子）の構造'!L$52</f>
        <v>743</v>
      </c>
      <c r="H42" s="136"/>
      <c r="I42" s="136"/>
      <c r="J42" s="136">
        <f>'実質公債費比率（分子）の構造'!M$52</f>
        <v>749</v>
      </c>
      <c r="K42" s="136"/>
      <c r="L42" s="136"/>
      <c r="M42" s="136">
        <f>'実質公債費比率（分子）の構造'!N$52</f>
        <v>763</v>
      </c>
      <c r="N42" s="136"/>
      <c r="O42" s="136"/>
      <c r="P42" s="136">
        <f>'実質公債費比率（分子）の構造'!O$52</f>
        <v>763</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68</v>
      </c>
      <c r="C44" s="136"/>
      <c r="D44" s="136"/>
      <c r="E44" s="136">
        <f>'実質公債費比率（分子）の構造'!L$50</f>
        <v>41</v>
      </c>
      <c r="F44" s="136"/>
      <c r="G44" s="136"/>
      <c r="H44" s="136">
        <f>'実質公債費比率（分子）の構造'!M$50</f>
        <v>23</v>
      </c>
      <c r="I44" s="136"/>
      <c r="J44" s="136"/>
      <c r="K44" s="136">
        <f>'実質公債費比率（分子）の構造'!N$50</f>
        <v>21</v>
      </c>
      <c r="L44" s="136"/>
      <c r="M44" s="136"/>
      <c r="N44" s="136">
        <f>'実質公債費比率（分子）の構造'!O$50</f>
        <v>19</v>
      </c>
      <c r="O44" s="136"/>
      <c r="P44" s="136"/>
    </row>
    <row r="45" spans="1:16">
      <c r="A45" s="136" t="s">
        <v>54</v>
      </c>
      <c r="B45" s="136">
        <f>'実質公債費比率（分子）の構造'!K$49</f>
        <v>51</v>
      </c>
      <c r="C45" s="136"/>
      <c r="D45" s="136"/>
      <c r="E45" s="136">
        <f>'実質公債費比率（分子）の構造'!L$49</f>
        <v>42</v>
      </c>
      <c r="F45" s="136"/>
      <c r="G45" s="136"/>
      <c r="H45" s="136">
        <f>'実質公債費比率（分子）の構造'!M$49</f>
        <v>32</v>
      </c>
      <c r="I45" s="136"/>
      <c r="J45" s="136"/>
      <c r="K45" s="136">
        <f>'実質公債費比率（分子）の構造'!N$49</f>
        <v>29</v>
      </c>
      <c r="L45" s="136"/>
      <c r="M45" s="136"/>
      <c r="N45" s="136">
        <f>'実質公債費比率（分子）の構造'!O$49</f>
        <v>32</v>
      </c>
      <c r="O45" s="136"/>
      <c r="P45" s="136"/>
    </row>
    <row r="46" spans="1:16">
      <c r="A46" s="136" t="s">
        <v>55</v>
      </c>
      <c r="B46" s="136">
        <f>'実質公債費比率（分子）の構造'!K$48</f>
        <v>362</v>
      </c>
      <c r="C46" s="136"/>
      <c r="D46" s="136"/>
      <c r="E46" s="136">
        <f>'実質公債費比率（分子）の構造'!L$48</f>
        <v>416</v>
      </c>
      <c r="F46" s="136"/>
      <c r="G46" s="136"/>
      <c r="H46" s="136">
        <f>'実質公債費比率（分子）の構造'!M$48</f>
        <v>453</v>
      </c>
      <c r="I46" s="136"/>
      <c r="J46" s="136"/>
      <c r="K46" s="136">
        <f>'実質公債費比率（分子）の構造'!N$48</f>
        <v>477</v>
      </c>
      <c r="L46" s="136"/>
      <c r="M46" s="136"/>
      <c r="N46" s="136">
        <f>'実質公債費比率（分子）の構造'!O$48</f>
        <v>500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682</v>
      </c>
      <c r="C49" s="136"/>
      <c r="D49" s="136"/>
      <c r="E49" s="136">
        <f>'実質公債費比率（分子）の構造'!L$45</f>
        <v>697</v>
      </c>
      <c r="F49" s="136"/>
      <c r="G49" s="136"/>
      <c r="H49" s="136">
        <f>'実質公債費比率（分子）の構造'!M$45</f>
        <v>694</v>
      </c>
      <c r="I49" s="136"/>
      <c r="J49" s="136"/>
      <c r="K49" s="136">
        <f>'実質公債費比率（分子）の構造'!N$45</f>
        <v>685</v>
      </c>
      <c r="L49" s="136"/>
      <c r="M49" s="136"/>
      <c r="N49" s="136">
        <f>'実質公債費比率（分子）の構造'!O$45</f>
        <v>675</v>
      </c>
      <c r="O49" s="136"/>
      <c r="P49" s="136"/>
    </row>
    <row r="50" spans="1:16">
      <c r="A50" s="136" t="s">
        <v>59</v>
      </c>
      <c r="B50" s="136" t="e">
        <f>NA()</f>
        <v>#N/A</v>
      </c>
      <c r="C50" s="136">
        <f>IF(ISNUMBER('実質公債費比率（分子）の構造'!K$53),'実質公債費比率（分子）の構造'!K$53,NA())</f>
        <v>421</v>
      </c>
      <c r="D50" s="136" t="e">
        <f>NA()</f>
        <v>#N/A</v>
      </c>
      <c r="E50" s="136" t="e">
        <f>NA()</f>
        <v>#N/A</v>
      </c>
      <c r="F50" s="136">
        <f>IF(ISNUMBER('実質公債費比率（分子）の構造'!L$53),'実質公債費比率（分子）の構造'!L$53,NA())</f>
        <v>453</v>
      </c>
      <c r="G50" s="136" t="e">
        <f>NA()</f>
        <v>#N/A</v>
      </c>
      <c r="H50" s="136" t="e">
        <f>NA()</f>
        <v>#N/A</v>
      </c>
      <c r="I50" s="136">
        <f>IF(ISNUMBER('実質公債費比率（分子）の構造'!M$53),'実質公債費比率（分子）の構造'!M$53,NA())</f>
        <v>453</v>
      </c>
      <c r="J50" s="136" t="e">
        <f>NA()</f>
        <v>#N/A</v>
      </c>
      <c r="K50" s="136" t="e">
        <f>NA()</f>
        <v>#N/A</v>
      </c>
      <c r="L50" s="136">
        <f>IF(ISNUMBER('実質公債費比率（分子）の構造'!N$53),'実質公債費比率（分子）の構造'!N$53,NA())</f>
        <v>449</v>
      </c>
      <c r="M50" s="136" t="e">
        <f>NA()</f>
        <v>#N/A</v>
      </c>
      <c r="N50" s="136" t="e">
        <f>NA()</f>
        <v>#N/A</v>
      </c>
      <c r="O50" s="136">
        <f>IF(ISNUMBER('実質公債費比率（分子）の構造'!O$53),'実質公債費比率（分子）の構造'!O$53,NA())</f>
        <v>463</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8700</v>
      </c>
      <c r="E56" s="135"/>
      <c r="F56" s="135"/>
      <c r="G56" s="135">
        <f>'将来負担比率（分子）の構造'!J$51</f>
        <v>8649</v>
      </c>
      <c r="H56" s="135"/>
      <c r="I56" s="135"/>
      <c r="J56" s="135">
        <f>'将来負担比率（分子）の構造'!K$51</f>
        <v>8402</v>
      </c>
      <c r="K56" s="135"/>
      <c r="L56" s="135"/>
      <c r="M56" s="135">
        <f>'将来負担比率（分子）の構造'!L$51</f>
        <v>8279</v>
      </c>
      <c r="N56" s="135"/>
      <c r="O56" s="135"/>
      <c r="P56" s="135">
        <f>'将来負担比率（分子）の構造'!M$51</f>
        <v>8002</v>
      </c>
    </row>
    <row r="57" spans="1:16">
      <c r="A57" s="135" t="s">
        <v>35</v>
      </c>
      <c r="B57" s="135"/>
      <c r="C57" s="135"/>
      <c r="D57" s="135">
        <f>'将来負担比率（分子）の構造'!I$50</f>
        <v>47</v>
      </c>
      <c r="E57" s="135"/>
      <c r="F57" s="135"/>
      <c r="G57" s="135">
        <f>'将来負担比率（分子）の構造'!J$50</f>
        <v>36</v>
      </c>
      <c r="H57" s="135"/>
      <c r="I57" s="135"/>
      <c r="J57" s="135">
        <f>'将来負担比率（分子）の構造'!K$50</f>
        <v>27</v>
      </c>
      <c r="K57" s="135"/>
      <c r="L57" s="135"/>
      <c r="M57" s="135">
        <f>'将来負担比率（分子）の構造'!L$50</f>
        <v>24</v>
      </c>
      <c r="N57" s="135"/>
      <c r="O57" s="135"/>
      <c r="P57" s="135">
        <f>'将来負担比率（分子）の構造'!M$50</f>
        <v>16</v>
      </c>
    </row>
    <row r="58" spans="1:16">
      <c r="A58" s="135" t="s">
        <v>34</v>
      </c>
      <c r="B58" s="135"/>
      <c r="C58" s="135"/>
      <c r="D58" s="135">
        <f>'将来負担比率（分子）の構造'!I$49</f>
        <v>1616</v>
      </c>
      <c r="E58" s="135"/>
      <c r="F58" s="135"/>
      <c r="G58" s="135">
        <f>'将来負担比率（分子）の構造'!J$49</f>
        <v>1844</v>
      </c>
      <c r="H58" s="135"/>
      <c r="I58" s="135"/>
      <c r="J58" s="135">
        <f>'将来負担比率（分子）の構造'!K$49</f>
        <v>2051</v>
      </c>
      <c r="K58" s="135"/>
      <c r="L58" s="135"/>
      <c r="M58" s="135">
        <f>'将来負担比率（分子）の構造'!L$49</f>
        <v>1989</v>
      </c>
      <c r="N58" s="135"/>
      <c r="O58" s="135"/>
      <c r="P58" s="135">
        <f>'将来負担比率（分子）の構造'!M$49</f>
        <v>2165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1251</v>
      </c>
      <c r="C62" s="135"/>
      <c r="D62" s="135"/>
      <c r="E62" s="135">
        <f>'将来負担比率（分子）の構造'!J$45</f>
        <v>1131</v>
      </c>
      <c r="F62" s="135"/>
      <c r="G62" s="135"/>
      <c r="H62" s="135">
        <f>'将来負担比率（分子）の構造'!K$45</f>
        <v>1147</v>
      </c>
      <c r="I62" s="135"/>
      <c r="J62" s="135"/>
      <c r="K62" s="135">
        <f>'将来負担比率（分子）の構造'!L$45</f>
        <v>1017</v>
      </c>
      <c r="L62" s="135"/>
      <c r="M62" s="135"/>
      <c r="N62" s="135">
        <f>'将来負担比率（分子）の構造'!M$45</f>
        <v>976</v>
      </c>
      <c r="O62" s="135"/>
      <c r="P62" s="135"/>
    </row>
    <row r="63" spans="1:16">
      <c r="A63" s="135" t="s">
        <v>28</v>
      </c>
      <c r="B63" s="135">
        <f>'将来負担比率（分子）の構造'!I$44</f>
        <v>287</v>
      </c>
      <c r="C63" s="135"/>
      <c r="D63" s="135"/>
      <c r="E63" s="135">
        <f>'将来負担比率（分子）の構造'!J$44</f>
        <v>270</v>
      </c>
      <c r="F63" s="135"/>
      <c r="G63" s="135"/>
      <c r="H63" s="135">
        <f>'将来負担比率（分子）の構造'!K$44</f>
        <v>354</v>
      </c>
      <c r="I63" s="135"/>
      <c r="J63" s="135"/>
      <c r="K63" s="135">
        <f>'将来負担比率（分子）の構造'!L$44</f>
        <v>584</v>
      </c>
      <c r="L63" s="135"/>
      <c r="M63" s="135"/>
      <c r="N63" s="135">
        <f>'将来負担比率（分子）の構造'!M$44</f>
        <v>860</v>
      </c>
      <c r="O63" s="135"/>
      <c r="P63" s="135"/>
    </row>
    <row r="64" spans="1:16">
      <c r="A64" s="135" t="s">
        <v>27</v>
      </c>
      <c r="B64" s="135">
        <f>'将来負担比率（分子）の構造'!I$43</f>
        <v>5977</v>
      </c>
      <c r="C64" s="135"/>
      <c r="D64" s="135"/>
      <c r="E64" s="135">
        <f>'将来負担比率（分子）の構造'!J$43</f>
        <v>5754</v>
      </c>
      <c r="F64" s="135"/>
      <c r="G64" s="135"/>
      <c r="H64" s="135">
        <f>'将来負担比率（分子）の構造'!K$43</f>
        <v>5720</v>
      </c>
      <c r="I64" s="135"/>
      <c r="J64" s="135"/>
      <c r="K64" s="135">
        <f>'将来負担比率（分子）の構造'!L$43</f>
        <v>6153</v>
      </c>
      <c r="L64" s="135"/>
      <c r="M64" s="135"/>
      <c r="N64" s="135">
        <f>'将来負担比率（分子）の構造'!M$43</f>
        <v>5974</v>
      </c>
      <c r="O64" s="135"/>
      <c r="P64" s="135"/>
    </row>
    <row r="65" spans="1:16">
      <c r="A65" s="135" t="s">
        <v>26</v>
      </c>
      <c r="B65" s="135">
        <f>'将来負担比率（分子）の構造'!I$42</f>
        <v>275</v>
      </c>
      <c r="C65" s="135"/>
      <c r="D65" s="135"/>
      <c r="E65" s="135">
        <f>'将来負担比率（分子）の構造'!J$42</f>
        <v>242</v>
      </c>
      <c r="F65" s="135"/>
      <c r="G65" s="135"/>
      <c r="H65" s="135">
        <f>'将来負担比率（分子）の構造'!K$42</f>
        <v>213</v>
      </c>
      <c r="I65" s="135"/>
      <c r="J65" s="135"/>
      <c r="K65" s="135">
        <f>'将来負担比率（分子）の構造'!L$42</f>
        <v>197</v>
      </c>
      <c r="L65" s="135"/>
      <c r="M65" s="135"/>
      <c r="N65" s="135">
        <f>'将来負担比率（分子）の構造'!M$42</f>
        <v>172</v>
      </c>
      <c r="O65" s="135"/>
      <c r="P65" s="135"/>
    </row>
    <row r="66" spans="1:16">
      <c r="A66" s="135" t="s">
        <v>25</v>
      </c>
      <c r="B66" s="135">
        <f>'将来負担比率（分子）の構造'!I$41</f>
        <v>7094</v>
      </c>
      <c r="C66" s="135"/>
      <c r="D66" s="135"/>
      <c r="E66" s="135">
        <f>'将来負担比率（分子）の構造'!J$41</f>
        <v>6877</v>
      </c>
      <c r="F66" s="135"/>
      <c r="G66" s="135"/>
      <c r="H66" s="135">
        <f>'将来負担比率（分子）の構造'!K$41</f>
        <v>6837</v>
      </c>
      <c r="I66" s="135"/>
      <c r="J66" s="135"/>
      <c r="K66" s="135">
        <f>'将来負担比率（分子）の構造'!L$41</f>
        <v>6635</v>
      </c>
      <c r="L66" s="135"/>
      <c r="M66" s="135"/>
      <c r="N66" s="135">
        <f>'将来負担比率（分子）の構造'!M$41</f>
        <v>6361</v>
      </c>
      <c r="O66" s="135"/>
      <c r="P66" s="135"/>
    </row>
    <row r="67" spans="1:16">
      <c r="A67" s="135" t="s">
        <v>63</v>
      </c>
      <c r="B67" s="135" t="e">
        <f>NA()</f>
        <v>#N/A</v>
      </c>
      <c r="C67" s="135">
        <f>IF(ISNUMBER('将来負担比率（分子）の構造'!I$52), IF('将来負担比率（分子）の構造'!I$52 &lt; 0, 0, '将来負担比率（分子）の構造'!I$52), NA())</f>
        <v>4520</v>
      </c>
      <c r="D67" s="135" t="e">
        <f>NA()</f>
        <v>#N/A</v>
      </c>
      <c r="E67" s="135" t="e">
        <f>NA()</f>
        <v>#N/A</v>
      </c>
      <c r="F67" s="135">
        <f>IF(ISNUMBER('将来負担比率（分子）の構造'!J$52), IF('将来負担比率（分子）の構造'!J$52 &lt; 0, 0, '将来負担比率（分子）の構造'!J$52), NA())</f>
        <v>3744</v>
      </c>
      <c r="G67" s="135" t="e">
        <f>NA()</f>
        <v>#N/A</v>
      </c>
      <c r="H67" s="135" t="e">
        <f>NA()</f>
        <v>#N/A</v>
      </c>
      <c r="I67" s="135">
        <f>IF(ISNUMBER('将来負担比率（分子）の構造'!K$52), IF('将来負担比率（分子）の構造'!K$52 &lt; 0, 0, '将来負担比率（分子）の構造'!K$52), NA())</f>
        <v>3792</v>
      </c>
      <c r="J67" s="135" t="e">
        <f>NA()</f>
        <v>#N/A</v>
      </c>
      <c r="K67" s="135" t="e">
        <f>NA()</f>
        <v>#N/A</v>
      </c>
      <c r="L67" s="135">
        <f>IF(ISNUMBER('将来負担比率（分子）の構造'!L$52), IF('将来負担比率（分子）の構造'!L$52 &lt; 0, 0, '将来負担比率（分子）の構造'!L$52), NA())</f>
        <v>4293</v>
      </c>
      <c r="M67" s="135" t="e">
        <f>NA()</f>
        <v>#N/A</v>
      </c>
      <c r="N67" s="135" t="e">
        <f>NA()</f>
        <v>#N/A</v>
      </c>
      <c r="O67" s="135">
        <f>IF(ISNUMBER('将来負担比率（分子）の構造'!M$52), IF('将来負担比率（分子）の構造'!M$52 &lt; 0, 0, '将来負担比率（分子）の構造'!M$52), NA())</f>
        <v>4161</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204</v>
      </c>
      <c r="C5" s="706"/>
      <c r="D5" s="706"/>
      <c r="E5" s="706"/>
      <c r="F5" s="706"/>
      <c r="G5" s="706"/>
      <c r="H5" s="706"/>
      <c r="I5" s="706"/>
      <c r="J5" s="706"/>
      <c r="K5" s="706"/>
      <c r="L5" s="706"/>
      <c r="M5" s="706"/>
      <c r="N5" s="706"/>
      <c r="O5" s="706"/>
      <c r="P5" s="706"/>
      <c r="Q5" s="707"/>
      <c r="R5" s="668">
        <v>1862231</v>
      </c>
      <c r="S5" s="669"/>
      <c r="T5" s="669"/>
      <c r="U5" s="669"/>
      <c r="V5" s="669"/>
      <c r="W5" s="669"/>
      <c r="X5" s="669"/>
      <c r="Y5" s="716"/>
      <c r="Z5" s="729">
        <v>32.700000000000003</v>
      </c>
      <c r="AA5" s="729"/>
      <c r="AB5" s="729"/>
      <c r="AC5" s="729"/>
      <c r="AD5" s="730">
        <v>1862231</v>
      </c>
      <c r="AE5" s="730"/>
      <c r="AF5" s="730"/>
      <c r="AG5" s="730"/>
      <c r="AH5" s="730"/>
      <c r="AI5" s="730"/>
      <c r="AJ5" s="730"/>
      <c r="AK5" s="730"/>
      <c r="AL5" s="717">
        <v>48.9</v>
      </c>
      <c r="AM5" s="686"/>
      <c r="AN5" s="686"/>
      <c r="AO5" s="718"/>
      <c r="AP5" s="705" t="s">
        <v>205</v>
      </c>
      <c r="AQ5" s="706"/>
      <c r="AR5" s="706"/>
      <c r="AS5" s="706"/>
      <c r="AT5" s="706"/>
      <c r="AU5" s="706"/>
      <c r="AV5" s="706"/>
      <c r="AW5" s="706"/>
      <c r="AX5" s="706"/>
      <c r="AY5" s="706"/>
      <c r="AZ5" s="706"/>
      <c r="BA5" s="706"/>
      <c r="BB5" s="706"/>
      <c r="BC5" s="706"/>
      <c r="BD5" s="706"/>
      <c r="BE5" s="706"/>
      <c r="BF5" s="707"/>
      <c r="BG5" s="618">
        <v>1862231</v>
      </c>
      <c r="BH5" s="619"/>
      <c r="BI5" s="619"/>
      <c r="BJ5" s="619"/>
      <c r="BK5" s="619"/>
      <c r="BL5" s="619"/>
      <c r="BM5" s="619"/>
      <c r="BN5" s="620"/>
      <c r="BO5" s="671">
        <v>100</v>
      </c>
      <c r="BP5" s="671"/>
      <c r="BQ5" s="671"/>
      <c r="BR5" s="671"/>
      <c r="BS5" s="672">
        <v>52122</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198</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43" ht="11.25" customHeight="1">
      <c r="B6" s="615" t="s">
        <v>209</v>
      </c>
      <c r="C6" s="616"/>
      <c r="D6" s="616"/>
      <c r="E6" s="616"/>
      <c r="F6" s="616"/>
      <c r="G6" s="616"/>
      <c r="H6" s="616"/>
      <c r="I6" s="616"/>
      <c r="J6" s="616"/>
      <c r="K6" s="616"/>
      <c r="L6" s="616"/>
      <c r="M6" s="616"/>
      <c r="N6" s="616"/>
      <c r="O6" s="616"/>
      <c r="P6" s="616"/>
      <c r="Q6" s="617"/>
      <c r="R6" s="618">
        <v>61840</v>
      </c>
      <c r="S6" s="619"/>
      <c r="T6" s="619"/>
      <c r="U6" s="619"/>
      <c r="V6" s="619"/>
      <c r="W6" s="619"/>
      <c r="X6" s="619"/>
      <c r="Y6" s="620"/>
      <c r="Z6" s="671">
        <v>1.1000000000000001</v>
      </c>
      <c r="AA6" s="671"/>
      <c r="AB6" s="671"/>
      <c r="AC6" s="671"/>
      <c r="AD6" s="672">
        <v>61840</v>
      </c>
      <c r="AE6" s="672"/>
      <c r="AF6" s="672"/>
      <c r="AG6" s="672"/>
      <c r="AH6" s="672"/>
      <c r="AI6" s="672"/>
      <c r="AJ6" s="672"/>
      <c r="AK6" s="672"/>
      <c r="AL6" s="641">
        <v>1.6</v>
      </c>
      <c r="AM6" s="673"/>
      <c r="AN6" s="673"/>
      <c r="AO6" s="674"/>
      <c r="AP6" s="615" t="s">
        <v>210</v>
      </c>
      <c r="AQ6" s="616"/>
      <c r="AR6" s="616"/>
      <c r="AS6" s="616"/>
      <c r="AT6" s="616"/>
      <c r="AU6" s="616"/>
      <c r="AV6" s="616"/>
      <c r="AW6" s="616"/>
      <c r="AX6" s="616"/>
      <c r="AY6" s="616"/>
      <c r="AZ6" s="616"/>
      <c r="BA6" s="616"/>
      <c r="BB6" s="616"/>
      <c r="BC6" s="616"/>
      <c r="BD6" s="616"/>
      <c r="BE6" s="616"/>
      <c r="BF6" s="617"/>
      <c r="BG6" s="618">
        <v>1862231</v>
      </c>
      <c r="BH6" s="619"/>
      <c r="BI6" s="619"/>
      <c r="BJ6" s="619"/>
      <c r="BK6" s="619"/>
      <c r="BL6" s="619"/>
      <c r="BM6" s="619"/>
      <c r="BN6" s="620"/>
      <c r="BO6" s="671">
        <v>100</v>
      </c>
      <c r="BP6" s="671"/>
      <c r="BQ6" s="671"/>
      <c r="BR6" s="671"/>
      <c r="BS6" s="672">
        <v>52122</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84474</v>
      </c>
      <c r="CS6" s="619"/>
      <c r="CT6" s="619"/>
      <c r="CU6" s="619"/>
      <c r="CV6" s="619"/>
      <c r="CW6" s="619"/>
      <c r="CX6" s="619"/>
      <c r="CY6" s="620"/>
      <c r="CZ6" s="671">
        <v>1.6</v>
      </c>
      <c r="DA6" s="671"/>
      <c r="DB6" s="671"/>
      <c r="DC6" s="671"/>
      <c r="DD6" s="624" t="s">
        <v>212</v>
      </c>
      <c r="DE6" s="619"/>
      <c r="DF6" s="619"/>
      <c r="DG6" s="619"/>
      <c r="DH6" s="619"/>
      <c r="DI6" s="619"/>
      <c r="DJ6" s="619"/>
      <c r="DK6" s="619"/>
      <c r="DL6" s="619"/>
      <c r="DM6" s="619"/>
      <c r="DN6" s="619"/>
      <c r="DO6" s="619"/>
      <c r="DP6" s="620"/>
      <c r="DQ6" s="624">
        <v>84474</v>
      </c>
      <c r="DR6" s="619"/>
      <c r="DS6" s="619"/>
      <c r="DT6" s="619"/>
      <c r="DU6" s="619"/>
      <c r="DV6" s="619"/>
      <c r="DW6" s="619"/>
      <c r="DX6" s="619"/>
      <c r="DY6" s="619"/>
      <c r="DZ6" s="619"/>
      <c r="EA6" s="619"/>
      <c r="EB6" s="619"/>
      <c r="EC6" s="654"/>
    </row>
    <row r="7" spans="2:143" ht="11.25" customHeight="1">
      <c r="B7" s="615" t="s">
        <v>213</v>
      </c>
      <c r="C7" s="616"/>
      <c r="D7" s="616"/>
      <c r="E7" s="616"/>
      <c r="F7" s="616"/>
      <c r="G7" s="616"/>
      <c r="H7" s="616"/>
      <c r="I7" s="616"/>
      <c r="J7" s="616"/>
      <c r="K7" s="616"/>
      <c r="L7" s="616"/>
      <c r="M7" s="616"/>
      <c r="N7" s="616"/>
      <c r="O7" s="616"/>
      <c r="P7" s="616"/>
      <c r="Q7" s="617"/>
      <c r="R7" s="618">
        <v>2591</v>
      </c>
      <c r="S7" s="619"/>
      <c r="T7" s="619"/>
      <c r="U7" s="619"/>
      <c r="V7" s="619"/>
      <c r="W7" s="619"/>
      <c r="X7" s="619"/>
      <c r="Y7" s="620"/>
      <c r="Z7" s="671">
        <v>0</v>
      </c>
      <c r="AA7" s="671"/>
      <c r="AB7" s="671"/>
      <c r="AC7" s="671"/>
      <c r="AD7" s="672">
        <v>2591</v>
      </c>
      <c r="AE7" s="672"/>
      <c r="AF7" s="672"/>
      <c r="AG7" s="672"/>
      <c r="AH7" s="672"/>
      <c r="AI7" s="672"/>
      <c r="AJ7" s="672"/>
      <c r="AK7" s="672"/>
      <c r="AL7" s="641">
        <v>0.1</v>
      </c>
      <c r="AM7" s="673"/>
      <c r="AN7" s="673"/>
      <c r="AO7" s="674"/>
      <c r="AP7" s="615" t="s">
        <v>214</v>
      </c>
      <c r="AQ7" s="616"/>
      <c r="AR7" s="616"/>
      <c r="AS7" s="616"/>
      <c r="AT7" s="616"/>
      <c r="AU7" s="616"/>
      <c r="AV7" s="616"/>
      <c r="AW7" s="616"/>
      <c r="AX7" s="616"/>
      <c r="AY7" s="616"/>
      <c r="AZ7" s="616"/>
      <c r="BA7" s="616"/>
      <c r="BB7" s="616"/>
      <c r="BC7" s="616"/>
      <c r="BD7" s="616"/>
      <c r="BE7" s="616"/>
      <c r="BF7" s="617"/>
      <c r="BG7" s="618">
        <v>724133</v>
      </c>
      <c r="BH7" s="619"/>
      <c r="BI7" s="619"/>
      <c r="BJ7" s="619"/>
      <c r="BK7" s="619"/>
      <c r="BL7" s="619"/>
      <c r="BM7" s="619"/>
      <c r="BN7" s="620"/>
      <c r="BO7" s="671">
        <v>38.9</v>
      </c>
      <c r="BP7" s="671"/>
      <c r="BQ7" s="671"/>
      <c r="BR7" s="671"/>
      <c r="BS7" s="672">
        <v>52122</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749213</v>
      </c>
      <c r="CS7" s="619"/>
      <c r="CT7" s="619"/>
      <c r="CU7" s="619"/>
      <c r="CV7" s="619"/>
      <c r="CW7" s="619"/>
      <c r="CX7" s="619"/>
      <c r="CY7" s="620"/>
      <c r="CZ7" s="671">
        <v>14.2</v>
      </c>
      <c r="DA7" s="671"/>
      <c r="DB7" s="671"/>
      <c r="DC7" s="671"/>
      <c r="DD7" s="624">
        <v>3715</v>
      </c>
      <c r="DE7" s="619"/>
      <c r="DF7" s="619"/>
      <c r="DG7" s="619"/>
      <c r="DH7" s="619"/>
      <c r="DI7" s="619"/>
      <c r="DJ7" s="619"/>
      <c r="DK7" s="619"/>
      <c r="DL7" s="619"/>
      <c r="DM7" s="619"/>
      <c r="DN7" s="619"/>
      <c r="DO7" s="619"/>
      <c r="DP7" s="620"/>
      <c r="DQ7" s="624">
        <v>646056</v>
      </c>
      <c r="DR7" s="619"/>
      <c r="DS7" s="619"/>
      <c r="DT7" s="619"/>
      <c r="DU7" s="619"/>
      <c r="DV7" s="619"/>
      <c r="DW7" s="619"/>
      <c r="DX7" s="619"/>
      <c r="DY7" s="619"/>
      <c r="DZ7" s="619"/>
      <c r="EA7" s="619"/>
      <c r="EB7" s="619"/>
      <c r="EC7" s="654"/>
    </row>
    <row r="8" spans="2:143" ht="11.25" customHeight="1">
      <c r="B8" s="615" t="s">
        <v>216</v>
      </c>
      <c r="C8" s="616"/>
      <c r="D8" s="616"/>
      <c r="E8" s="616"/>
      <c r="F8" s="616"/>
      <c r="G8" s="616"/>
      <c r="H8" s="616"/>
      <c r="I8" s="616"/>
      <c r="J8" s="616"/>
      <c r="K8" s="616"/>
      <c r="L8" s="616"/>
      <c r="M8" s="616"/>
      <c r="N8" s="616"/>
      <c r="O8" s="616"/>
      <c r="P8" s="616"/>
      <c r="Q8" s="617"/>
      <c r="R8" s="618">
        <v>7809</v>
      </c>
      <c r="S8" s="619"/>
      <c r="T8" s="619"/>
      <c r="U8" s="619"/>
      <c r="V8" s="619"/>
      <c r="W8" s="619"/>
      <c r="X8" s="619"/>
      <c r="Y8" s="620"/>
      <c r="Z8" s="671">
        <v>0.1</v>
      </c>
      <c r="AA8" s="671"/>
      <c r="AB8" s="671"/>
      <c r="AC8" s="671"/>
      <c r="AD8" s="672">
        <v>7809</v>
      </c>
      <c r="AE8" s="672"/>
      <c r="AF8" s="672"/>
      <c r="AG8" s="672"/>
      <c r="AH8" s="672"/>
      <c r="AI8" s="672"/>
      <c r="AJ8" s="672"/>
      <c r="AK8" s="672"/>
      <c r="AL8" s="641">
        <v>0.2</v>
      </c>
      <c r="AM8" s="673"/>
      <c r="AN8" s="673"/>
      <c r="AO8" s="674"/>
      <c r="AP8" s="615" t="s">
        <v>217</v>
      </c>
      <c r="AQ8" s="616"/>
      <c r="AR8" s="616"/>
      <c r="AS8" s="616"/>
      <c r="AT8" s="616"/>
      <c r="AU8" s="616"/>
      <c r="AV8" s="616"/>
      <c r="AW8" s="616"/>
      <c r="AX8" s="616"/>
      <c r="AY8" s="616"/>
      <c r="AZ8" s="616"/>
      <c r="BA8" s="616"/>
      <c r="BB8" s="616"/>
      <c r="BC8" s="616"/>
      <c r="BD8" s="616"/>
      <c r="BE8" s="616"/>
      <c r="BF8" s="617"/>
      <c r="BG8" s="618">
        <v>18368</v>
      </c>
      <c r="BH8" s="619"/>
      <c r="BI8" s="619"/>
      <c r="BJ8" s="619"/>
      <c r="BK8" s="619"/>
      <c r="BL8" s="619"/>
      <c r="BM8" s="619"/>
      <c r="BN8" s="620"/>
      <c r="BO8" s="671">
        <v>1</v>
      </c>
      <c r="BP8" s="671"/>
      <c r="BQ8" s="671"/>
      <c r="BR8" s="671"/>
      <c r="BS8" s="624" t="s">
        <v>108</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1584480</v>
      </c>
      <c r="CS8" s="619"/>
      <c r="CT8" s="619"/>
      <c r="CU8" s="619"/>
      <c r="CV8" s="619"/>
      <c r="CW8" s="619"/>
      <c r="CX8" s="619"/>
      <c r="CY8" s="620"/>
      <c r="CZ8" s="671">
        <v>30.1</v>
      </c>
      <c r="DA8" s="671"/>
      <c r="DB8" s="671"/>
      <c r="DC8" s="671"/>
      <c r="DD8" s="624">
        <v>713</v>
      </c>
      <c r="DE8" s="619"/>
      <c r="DF8" s="619"/>
      <c r="DG8" s="619"/>
      <c r="DH8" s="619"/>
      <c r="DI8" s="619"/>
      <c r="DJ8" s="619"/>
      <c r="DK8" s="619"/>
      <c r="DL8" s="619"/>
      <c r="DM8" s="619"/>
      <c r="DN8" s="619"/>
      <c r="DO8" s="619"/>
      <c r="DP8" s="620"/>
      <c r="DQ8" s="624">
        <v>980052</v>
      </c>
      <c r="DR8" s="619"/>
      <c r="DS8" s="619"/>
      <c r="DT8" s="619"/>
      <c r="DU8" s="619"/>
      <c r="DV8" s="619"/>
      <c r="DW8" s="619"/>
      <c r="DX8" s="619"/>
      <c r="DY8" s="619"/>
      <c r="DZ8" s="619"/>
      <c r="EA8" s="619"/>
      <c r="EB8" s="619"/>
      <c r="EC8" s="654"/>
    </row>
    <row r="9" spans="2:143" ht="11.25" customHeight="1">
      <c r="B9" s="615" t="s">
        <v>219</v>
      </c>
      <c r="C9" s="616"/>
      <c r="D9" s="616"/>
      <c r="E9" s="616"/>
      <c r="F9" s="616"/>
      <c r="G9" s="616"/>
      <c r="H9" s="616"/>
      <c r="I9" s="616"/>
      <c r="J9" s="616"/>
      <c r="K9" s="616"/>
      <c r="L9" s="616"/>
      <c r="M9" s="616"/>
      <c r="N9" s="616"/>
      <c r="O9" s="616"/>
      <c r="P9" s="616"/>
      <c r="Q9" s="617"/>
      <c r="R9" s="618">
        <v>7129</v>
      </c>
      <c r="S9" s="619"/>
      <c r="T9" s="619"/>
      <c r="U9" s="619"/>
      <c r="V9" s="619"/>
      <c r="W9" s="619"/>
      <c r="X9" s="619"/>
      <c r="Y9" s="620"/>
      <c r="Z9" s="671">
        <v>0.1</v>
      </c>
      <c r="AA9" s="671"/>
      <c r="AB9" s="671"/>
      <c r="AC9" s="671"/>
      <c r="AD9" s="672">
        <v>7129</v>
      </c>
      <c r="AE9" s="672"/>
      <c r="AF9" s="672"/>
      <c r="AG9" s="672"/>
      <c r="AH9" s="672"/>
      <c r="AI9" s="672"/>
      <c r="AJ9" s="672"/>
      <c r="AK9" s="672"/>
      <c r="AL9" s="641">
        <v>0.2</v>
      </c>
      <c r="AM9" s="673"/>
      <c r="AN9" s="673"/>
      <c r="AO9" s="674"/>
      <c r="AP9" s="615" t="s">
        <v>220</v>
      </c>
      <c r="AQ9" s="616"/>
      <c r="AR9" s="616"/>
      <c r="AS9" s="616"/>
      <c r="AT9" s="616"/>
      <c r="AU9" s="616"/>
      <c r="AV9" s="616"/>
      <c r="AW9" s="616"/>
      <c r="AX9" s="616"/>
      <c r="AY9" s="616"/>
      <c r="AZ9" s="616"/>
      <c r="BA9" s="616"/>
      <c r="BB9" s="616"/>
      <c r="BC9" s="616"/>
      <c r="BD9" s="616"/>
      <c r="BE9" s="616"/>
      <c r="BF9" s="617"/>
      <c r="BG9" s="618">
        <v>378135</v>
      </c>
      <c r="BH9" s="619"/>
      <c r="BI9" s="619"/>
      <c r="BJ9" s="619"/>
      <c r="BK9" s="619"/>
      <c r="BL9" s="619"/>
      <c r="BM9" s="619"/>
      <c r="BN9" s="620"/>
      <c r="BO9" s="671">
        <v>20.3</v>
      </c>
      <c r="BP9" s="671"/>
      <c r="BQ9" s="671"/>
      <c r="BR9" s="671"/>
      <c r="BS9" s="624" t="s">
        <v>108</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454203</v>
      </c>
      <c r="CS9" s="619"/>
      <c r="CT9" s="619"/>
      <c r="CU9" s="619"/>
      <c r="CV9" s="619"/>
      <c r="CW9" s="619"/>
      <c r="CX9" s="619"/>
      <c r="CY9" s="620"/>
      <c r="CZ9" s="671">
        <v>8.6</v>
      </c>
      <c r="DA9" s="671"/>
      <c r="DB9" s="671"/>
      <c r="DC9" s="671"/>
      <c r="DD9" s="624">
        <v>13150</v>
      </c>
      <c r="DE9" s="619"/>
      <c r="DF9" s="619"/>
      <c r="DG9" s="619"/>
      <c r="DH9" s="619"/>
      <c r="DI9" s="619"/>
      <c r="DJ9" s="619"/>
      <c r="DK9" s="619"/>
      <c r="DL9" s="619"/>
      <c r="DM9" s="619"/>
      <c r="DN9" s="619"/>
      <c r="DO9" s="619"/>
      <c r="DP9" s="620"/>
      <c r="DQ9" s="624">
        <v>400819</v>
      </c>
      <c r="DR9" s="619"/>
      <c r="DS9" s="619"/>
      <c r="DT9" s="619"/>
      <c r="DU9" s="619"/>
      <c r="DV9" s="619"/>
      <c r="DW9" s="619"/>
      <c r="DX9" s="619"/>
      <c r="DY9" s="619"/>
      <c r="DZ9" s="619"/>
      <c r="EA9" s="619"/>
      <c r="EB9" s="619"/>
      <c r="EC9" s="654"/>
    </row>
    <row r="10" spans="2:143" ht="11.25" customHeight="1">
      <c r="B10" s="615" t="s">
        <v>222</v>
      </c>
      <c r="C10" s="616"/>
      <c r="D10" s="616"/>
      <c r="E10" s="616"/>
      <c r="F10" s="616"/>
      <c r="G10" s="616"/>
      <c r="H10" s="616"/>
      <c r="I10" s="616"/>
      <c r="J10" s="616"/>
      <c r="K10" s="616"/>
      <c r="L10" s="616"/>
      <c r="M10" s="616"/>
      <c r="N10" s="616"/>
      <c r="O10" s="616"/>
      <c r="P10" s="616"/>
      <c r="Q10" s="617"/>
      <c r="R10" s="618">
        <v>225092</v>
      </c>
      <c r="S10" s="619"/>
      <c r="T10" s="619"/>
      <c r="U10" s="619"/>
      <c r="V10" s="619"/>
      <c r="W10" s="619"/>
      <c r="X10" s="619"/>
      <c r="Y10" s="620"/>
      <c r="Z10" s="671">
        <v>4</v>
      </c>
      <c r="AA10" s="671"/>
      <c r="AB10" s="671"/>
      <c r="AC10" s="671"/>
      <c r="AD10" s="672">
        <v>225092</v>
      </c>
      <c r="AE10" s="672"/>
      <c r="AF10" s="672"/>
      <c r="AG10" s="672"/>
      <c r="AH10" s="672"/>
      <c r="AI10" s="672"/>
      <c r="AJ10" s="672"/>
      <c r="AK10" s="672"/>
      <c r="AL10" s="641">
        <v>5.9</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41054</v>
      </c>
      <c r="BH10" s="619"/>
      <c r="BI10" s="619"/>
      <c r="BJ10" s="619"/>
      <c r="BK10" s="619"/>
      <c r="BL10" s="619"/>
      <c r="BM10" s="619"/>
      <c r="BN10" s="620"/>
      <c r="BO10" s="671">
        <v>2.2000000000000002</v>
      </c>
      <c r="BP10" s="671"/>
      <c r="BQ10" s="671"/>
      <c r="BR10" s="671"/>
      <c r="BS10" s="624" t="s">
        <v>108</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5500</v>
      </c>
      <c r="CS10" s="619"/>
      <c r="CT10" s="619"/>
      <c r="CU10" s="619"/>
      <c r="CV10" s="619"/>
      <c r="CW10" s="619"/>
      <c r="CX10" s="619"/>
      <c r="CY10" s="620"/>
      <c r="CZ10" s="671">
        <v>0.1</v>
      </c>
      <c r="DA10" s="671"/>
      <c r="DB10" s="671"/>
      <c r="DC10" s="671"/>
      <c r="DD10" s="624" t="s">
        <v>108</v>
      </c>
      <c r="DE10" s="619"/>
      <c r="DF10" s="619"/>
      <c r="DG10" s="619"/>
      <c r="DH10" s="619"/>
      <c r="DI10" s="619"/>
      <c r="DJ10" s="619"/>
      <c r="DK10" s="619"/>
      <c r="DL10" s="619"/>
      <c r="DM10" s="619"/>
      <c r="DN10" s="619"/>
      <c r="DO10" s="619"/>
      <c r="DP10" s="620"/>
      <c r="DQ10" s="624" t="s">
        <v>108</v>
      </c>
      <c r="DR10" s="619"/>
      <c r="DS10" s="619"/>
      <c r="DT10" s="619"/>
      <c r="DU10" s="619"/>
      <c r="DV10" s="619"/>
      <c r="DW10" s="619"/>
      <c r="DX10" s="619"/>
      <c r="DY10" s="619"/>
      <c r="DZ10" s="619"/>
      <c r="EA10" s="619"/>
      <c r="EB10" s="619"/>
      <c r="EC10" s="654"/>
    </row>
    <row r="11" spans="2:143" ht="11.25" customHeight="1">
      <c r="B11" s="615" t="s">
        <v>225</v>
      </c>
      <c r="C11" s="616"/>
      <c r="D11" s="616"/>
      <c r="E11" s="616"/>
      <c r="F11" s="616"/>
      <c r="G11" s="616"/>
      <c r="H11" s="616"/>
      <c r="I11" s="616"/>
      <c r="J11" s="616"/>
      <c r="K11" s="616"/>
      <c r="L11" s="616"/>
      <c r="M11" s="616"/>
      <c r="N11" s="616"/>
      <c r="O11" s="616"/>
      <c r="P11" s="616"/>
      <c r="Q11" s="617"/>
      <c r="R11" s="618" t="s">
        <v>108</v>
      </c>
      <c r="S11" s="619"/>
      <c r="T11" s="619"/>
      <c r="U11" s="619"/>
      <c r="V11" s="619"/>
      <c r="W11" s="619"/>
      <c r="X11" s="619"/>
      <c r="Y11" s="620"/>
      <c r="Z11" s="671" t="s">
        <v>108</v>
      </c>
      <c r="AA11" s="671"/>
      <c r="AB11" s="671"/>
      <c r="AC11" s="671"/>
      <c r="AD11" s="672" t="s">
        <v>108</v>
      </c>
      <c r="AE11" s="672"/>
      <c r="AF11" s="672"/>
      <c r="AG11" s="672"/>
      <c r="AH11" s="672"/>
      <c r="AI11" s="672"/>
      <c r="AJ11" s="672"/>
      <c r="AK11" s="672"/>
      <c r="AL11" s="641" t="s">
        <v>108</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286576</v>
      </c>
      <c r="BH11" s="619"/>
      <c r="BI11" s="619"/>
      <c r="BJ11" s="619"/>
      <c r="BK11" s="619"/>
      <c r="BL11" s="619"/>
      <c r="BM11" s="619"/>
      <c r="BN11" s="620"/>
      <c r="BO11" s="671">
        <v>15.4</v>
      </c>
      <c r="BP11" s="671"/>
      <c r="BQ11" s="671"/>
      <c r="BR11" s="671"/>
      <c r="BS11" s="624">
        <v>52122</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250149</v>
      </c>
      <c r="CS11" s="619"/>
      <c r="CT11" s="619"/>
      <c r="CU11" s="619"/>
      <c r="CV11" s="619"/>
      <c r="CW11" s="619"/>
      <c r="CX11" s="619"/>
      <c r="CY11" s="620"/>
      <c r="CZ11" s="671">
        <v>4.8</v>
      </c>
      <c r="DA11" s="671"/>
      <c r="DB11" s="671"/>
      <c r="DC11" s="671"/>
      <c r="DD11" s="624">
        <v>66759</v>
      </c>
      <c r="DE11" s="619"/>
      <c r="DF11" s="619"/>
      <c r="DG11" s="619"/>
      <c r="DH11" s="619"/>
      <c r="DI11" s="619"/>
      <c r="DJ11" s="619"/>
      <c r="DK11" s="619"/>
      <c r="DL11" s="619"/>
      <c r="DM11" s="619"/>
      <c r="DN11" s="619"/>
      <c r="DO11" s="619"/>
      <c r="DP11" s="620"/>
      <c r="DQ11" s="624">
        <v>162040</v>
      </c>
      <c r="DR11" s="619"/>
      <c r="DS11" s="619"/>
      <c r="DT11" s="619"/>
      <c r="DU11" s="619"/>
      <c r="DV11" s="619"/>
      <c r="DW11" s="619"/>
      <c r="DX11" s="619"/>
      <c r="DY11" s="619"/>
      <c r="DZ11" s="619"/>
      <c r="EA11" s="619"/>
      <c r="EB11" s="619"/>
      <c r="EC11" s="654"/>
    </row>
    <row r="12" spans="2:143" ht="11.25" customHeight="1">
      <c r="B12" s="615" t="s">
        <v>228</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1014786</v>
      </c>
      <c r="BH12" s="619"/>
      <c r="BI12" s="619"/>
      <c r="BJ12" s="619"/>
      <c r="BK12" s="619"/>
      <c r="BL12" s="619"/>
      <c r="BM12" s="619"/>
      <c r="BN12" s="620"/>
      <c r="BO12" s="671">
        <v>54.5</v>
      </c>
      <c r="BP12" s="671"/>
      <c r="BQ12" s="671"/>
      <c r="BR12" s="671"/>
      <c r="BS12" s="624" t="s">
        <v>108</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41769</v>
      </c>
      <c r="CS12" s="619"/>
      <c r="CT12" s="619"/>
      <c r="CU12" s="619"/>
      <c r="CV12" s="619"/>
      <c r="CW12" s="619"/>
      <c r="CX12" s="619"/>
      <c r="CY12" s="620"/>
      <c r="CZ12" s="671">
        <v>0.8</v>
      </c>
      <c r="DA12" s="671"/>
      <c r="DB12" s="671"/>
      <c r="DC12" s="671"/>
      <c r="DD12" s="624" t="s">
        <v>108</v>
      </c>
      <c r="DE12" s="619"/>
      <c r="DF12" s="619"/>
      <c r="DG12" s="619"/>
      <c r="DH12" s="619"/>
      <c r="DI12" s="619"/>
      <c r="DJ12" s="619"/>
      <c r="DK12" s="619"/>
      <c r="DL12" s="619"/>
      <c r="DM12" s="619"/>
      <c r="DN12" s="619"/>
      <c r="DO12" s="619"/>
      <c r="DP12" s="620"/>
      <c r="DQ12" s="624">
        <v>38403</v>
      </c>
      <c r="DR12" s="619"/>
      <c r="DS12" s="619"/>
      <c r="DT12" s="619"/>
      <c r="DU12" s="619"/>
      <c r="DV12" s="619"/>
      <c r="DW12" s="619"/>
      <c r="DX12" s="619"/>
      <c r="DY12" s="619"/>
      <c r="DZ12" s="619"/>
      <c r="EA12" s="619"/>
      <c r="EB12" s="619"/>
      <c r="EC12" s="654"/>
    </row>
    <row r="13" spans="2:143" ht="11.25" customHeight="1">
      <c r="B13" s="615" t="s">
        <v>231</v>
      </c>
      <c r="C13" s="616"/>
      <c r="D13" s="616"/>
      <c r="E13" s="616"/>
      <c r="F13" s="616"/>
      <c r="G13" s="616"/>
      <c r="H13" s="616"/>
      <c r="I13" s="616"/>
      <c r="J13" s="616"/>
      <c r="K13" s="616"/>
      <c r="L13" s="616"/>
      <c r="M13" s="616"/>
      <c r="N13" s="616"/>
      <c r="O13" s="616"/>
      <c r="P13" s="616"/>
      <c r="Q13" s="617"/>
      <c r="R13" s="618">
        <v>10708</v>
      </c>
      <c r="S13" s="619"/>
      <c r="T13" s="619"/>
      <c r="U13" s="619"/>
      <c r="V13" s="619"/>
      <c r="W13" s="619"/>
      <c r="X13" s="619"/>
      <c r="Y13" s="620"/>
      <c r="Z13" s="671">
        <v>0.2</v>
      </c>
      <c r="AA13" s="671"/>
      <c r="AB13" s="671"/>
      <c r="AC13" s="671"/>
      <c r="AD13" s="672">
        <v>10708</v>
      </c>
      <c r="AE13" s="672"/>
      <c r="AF13" s="672"/>
      <c r="AG13" s="672"/>
      <c r="AH13" s="672"/>
      <c r="AI13" s="672"/>
      <c r="AJ13" s="672"/>
      <c r="AK13" s="672"/>
      <c r="AL13" s="641">
        <v>0.3</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1013223</v>
      </c>
      <c r="BH13" s="619"/>
      <c r="BI13" s="619"/>
      <c r="BJ13" s="619"/>
      <c r="BK13" s="619"/>
      <c r="BL13" s="619"/>
      <c r="BM13" s="619"/>
      <c r="BN13" s="620"/>
      <c r="BO13" s="671">
        <v>54.4</v>
      </c>
      <c r="BP13" s="671"/>
      <c r="BQ13" s="671"/>
      <c r="BR13" s="671"/>
      <c r="BS13" s="624" t="s">
        <v>108</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780216</v>
      </c>
      <c r="CS13" s="619"/>
      <c r="CT13" s="619"/>
      <c r="CU13" s="619"/>
      <c r="CV13" s="619"/>
      <c r="CW13" s="619"/>
      <c r="CX13" s="619"/>
      <c r="CY13" s="620"/>
      <c r="CZ13" s="671">
        <v>14.8</v>
      </c>
      <c r="DA13" s="671"/>
      <c r="DB13" s="671"/>
      <c r="DC13" s="671"/>
      <c r="DD13" s="624">
        <v>154250</v>
      </c>
      <c r="DE13" s="619"/>
      <c r="DF13" s="619"/>
      <c r="DG13" s="619"/>
      <c r="DH13" s="619"/>
      <c r="DI13" s="619"/>
      <c r="DJ13" s="619"/>
      <c r="DK13" s="619"/>
      <c r="DL13" s="619"/>
      <c r="DM13" s="619"/>
      <c r="DN13" s="619"/>
      <c r="DO13" s="619"/>
      <c r="DP13" s="620"/>
      <c r="DQ13" s="624">
        <v>708846</v>
      </c>
      <c r="DR13" s="619"/>
      <c r="DS13" s="619"/>
      <c r="DT13" s="619"/>
      <c r="DU13" s="619"/>
      <c r="DV13" s="619"/>
      <c r="DW13" s="619"/>
      <c r="DX13" s="619"/>
      <c r="DY13" s="619"/>
      <c r="DZ13" s="619"/>
      <c r="EA13" s="619"/>
      <c r="EB13" s="619"/>
      <c r="EC13" s="654"/>
    </row>
    <row r="14" spans="2:143" ht="11.25" customHeight="1">
      <c r="B14" s="615" t="s">
        <v>234</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34176</v>
      </c>
      <c r="BH14" s="619"/>
      <c r="BI14" s="619"/>
      <c r="BJ14" s="619"/>
      <c r="BK14" s="619"/>
      <c r="BL14" s="619"/>
      <c r="BM14" s="619"/>
      <c r="BN14" s="620"/>
      <c r="BO14" s="671">
        <v>1.8</v>
      </c>
      <c r="BP14" s="671"/>
      <c r="BQ14" s="671"/>
      <c r="BR14" s="671"/>
      <c r="BS14" s="624" t="s">
        <v>108</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162060</v>
      </c>
      <c r="CS14" s="619"/>
      <c r="CT14" s="619"/>
      <c r="CU14" s="619"/>
      <c r="CV14" s="619"/>
      <c r="CW14" s="619"/>
      <c r="CX14" s="619"/>
      <c r="CY14" s="620"/>
      <c r="CZ14" s="671">
        <v>3.1</v>
      </c>
      <c r="DA14" s="671"/>
      <c r="DB14" s="671"/>
      <c r="DC14" s="671"/>
      <c r="DD14" s="624" t="s">
        <v>108</v>
      </c>
      <c r="DE14" s="619"/>
      <c r="DF14" s="619"/>
      <c r="DG14" s="619"/>
      <c r="DH14" s="619"/>
      <c r="DI14" s="619"/>
      <c r="DJ14" s="619"/>
      <c r="DK14" s="619"/>
      <c r="DL14" s="619"/>
      <c r="DM14" s="619"/>
      <c r="DN14" s="619"/>
      <c r="DO14" s="619"/>
      <c r="DP14" s="620"/>
      <c r="DQ14" s="624">
        <v>162041</v>
      </c>
      <c r="DR14" s="619"/>
      <c r="DS14" s="619"/>
      <c r="DT14" s="619"/>
      <c r="DU14" s="619"/>
      <c r="DV14" s="619"/>
      <c r="DW14" s="619"/>
      <c r="DX14" s="619"/>
      <c r="DY14" s="619"/>
      <c r="DZ14" s="619"/>
      <c r="EA14" s="619"/>
      <c r="EB14" s="619"/>
      <c r="EC14" s="654"/>
    </row>
    <row r="15" spans="2:143" ht="11.25" customHeight="1">
      <c r="B15" s="615" t="s">
        <v>237</v>
      </c>
      <c r="C15" s="616"/>
      <c r="D15" s="616"/>
      <c r="E15" s="616"/>
      <c r="F15" s="616"/>
      <c r="G15" s="616"/>
      <c r="H15" s="616"/>
      <c r="I15" s="616"/>
      <c r="J15" s="616"/>
      <c r="K15" s="616"/>
      <c r="L15" s="616"/>
      <c r="M15" s="616"/>
      <c r="N15" s="616"/>
      <c r="O15" s="616"/>
      <c r="P15" s="616"/>
      <c r="Q15" s="617"/>
      <c r="R15" s="618">
        <v>7593</v>
      </c>
      <c r="S15" s="619"/>
      <c r="T15" s="619"/>
      <c r="U15" s="619"/>
      <c r="V15" s="619"/>
      <c r="W15" s="619"/>
      <c r="X15" s="619"/>
      <c r="Y15" s="620"/>
      <c r="Z15" s="671">
        <v>0.1</v>
      </c>
      <c r="AA15" s="671"/>
      <c r="AB15" s="671"/>
      <c r="AC15" s="671"/>
      <c r="AD15" s="672">
        <v>7593</v>
      </c>
      <c r="AE15" s="672"/>
      <c r="AF15" s="672"/>
      <c r="AG15" s="672"/>
      <c r="AH15" s="672"/>
      <c r="AI15" s="672"/>
      <c r="AJ15" s="672"/>
      <c r="AK15" s="672"/>
      <c r="AL15" s="641">
        <v>0.2</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89136</v>
      </c>
      <c r="BH15" s="619"/>
      <c r="BI15" s="619"/>
      <c r="BJ15" s="619"/>
      <c r="BK15" s="619"/>
      <c r="BL15" s="619"/>
      <c r="BM15" s="619"/>
      <c r="BN15" s="620"/>
      <c r="BO15" s="671">
        <v>4.8</v>
      </c>
      <c r="BP15" s="671"/>
      <c r="BQ15" s="671"/>
      <c r="BR15" s="671"/>
      <c r="BS15" s="624" t="s">
        <v>108</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464253</v>
      </c>
      <c r="CS15" s="619"/>
      <c r="CT15" s="619"/>
      <c r="CU15" s="619"/>
      <c r="CV15" s="619"/>
      <c r="CW15" s="619"/>
      <c r="CX15" s="619"/>
      <c r="CY15" s="620"/>
      <c r="CZ15" s="671">
        <v>8.8000000000000007</v>
      </c>
      <c r="DA15" s="671"/>
      <c r="DB15" s="671"/>
      <c r="DC15" s="671"/>
      <c r="DD15" s="624">
        <v>34040</v>
      </c>
      <c r="DE15" s="619"/>
      <c r="DF15" s="619"/>
      <c r="DG15" s="619"/>
      <c r="DH15" s="619"/>
      <c r="DI15" s="619"/>
      <c r="DJ15" s="619"/>
      <c r="DK15" s="619"/>
      <c r="DL15" s="619"/>
      <c r="DM15" s="619"/>
      <c r="DN15" s="619"/>
      <c r="DO15" s="619"/>
      <c r="DP15" s="620"/>
      <c r="DQ15" s="624">
        <v>425105</v>
      </c>
      <c r="DR15" s="619"/>
      <c r="DS15" s="619"/>
      <c r="DT15" s="619"/>
      <c r="DU15" s="619"/>
      <c r="DV15" s="619"/>
      <c r="DW15" s="619"/>
      <c r="DX15" s="619"/>
      <c r="DY15" s="619"/>
      <c r="DZ15" s="619"/>
      <c r="EA15" s="619"/>
      <c r="EB15" s="619"/>
      <c r="EC15" s="654"/>
    </row>
    <row r="16" spans="2:143" ht="11.25" customHeight="1">
      <c r="B16" s="615" t="s">
        <v>240</v>
      </c>
      <c r="C16" s="616"/>
      <c r="D16" s="616"/>
      <c r="E16" s="616"/>
      <c r="F16" s="616"/>
      <c r="G16" s="616"/>
      <c r="H16" s="616"/>
      <c r="I16" s="616"/>
      <c r="J16" s="616"/>
      <c r="K16" s="616"/>
      <c r="L16" s="616"/>
      <c r="M16" s="616"/>
      <c r="N16" s="616"/>
      <c r="O16" s="616"/>
      <c r="P16" s="616"/>
      <c r="Q16" s="617"/>
      <c r="R16" s="618">
        <v>1810811</v>
      </c>
      <c r="S16" s="619"/>
      <c r="T16" s="619"/>
      <c r="U16" s="619"/>
      <c r="V16" s="619"/>
      <c r="W16" s="619"/>
      <c r="X16" s="619"/>
      <c r="Y16" s="620"/>
      <c r="Z16" s="671">
        <v>31.8</v>
      </c>
      <c r="AA16" s="671"/>
      <c r="AB16" s="671"/>
      <c r="AC16" s="671"/>
      <c r="AD16" s="672">
        <v>1615236</v>
      </c>
      <c r="AE16" s="672"/>
      <c r="AF16" s="672"/>
      <c r="AG16" s="672"/>
      <c r="AH16" s="672"/>
      <c r="AI16" s="672"/>
      <c r="AJ16" s="672"/>
      <c r="AK16" s="672"/>
      <c r="AL16" s="641">
        <v>42.4</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11095</v>
      </c>
      <c r="CS16" s="619"/>
      <c r="CT16" s="619"/>
      <c r="CU16" s="619"/>
      <c r="CV16" s="619"/>
      <c r="CW16" s="619"/>
      <c r="CX16" s="619"/>
      <c r="CY16" s="620"/>
      <c r="CZ16" s="671">
        <v>0.2</v>
      </c>
      <c r="DA16" s="671"/>
      <c r="DB16" s="671"/>
      <c r="DC16" s="671"/>
      <c r="DD16" s="624" t="s">
        <v>108</v>
      </c>
      <c r="DE16" s="619"/>
      <c r="DF16" s="619"/>
      <c r="DG16" s="619"/>
      <c r="DH16" s="619"/>
      <c r="DI16" s="619"/>
      <c r="DJ16" s="619"/>
      <c r="DK16" s="619"/>
      <c r="DL16" s="619"/>
      <c r="DM16" s="619"/>
      <c r="DN16" s="619"/>
      <c r="DO16" s="619"/>
      <c r="DP16" s="620"/>
      <c r="DQ16" s="624">
        <v>2847</v>
      </c>
      <c r="DR16" s="619"/>
      <c r="DS16" s="619"/>
      <c r="DT16" s="619"/>
      <c r="DU16" s="619"/>
      <c r="DV16" s="619"/>
      <c r="DW16" s="619"/>
      <c r="DX16" s="619"/>
      <c r="DY16" s="619"/>
      <c r="DZ16" s="619"/>
      <c r="EA16" s="619"/>
      <c r="EB16" s="619"/>
      <c r="EC16" s="654"/>
    </row>
    <row r="17" spans="2:133" ht="11.25" customHeight="1">
      <c r="B17" s="615" t="s">
        <v>243</v>
      </c>
      <c r="C17" s="616"/>
      <c r="D17" s="616"/>
      <c r="E17" s="616"/>
      <c r="F17" s="616"/>
      <c r="G17" s="616"/>
      <c r="H17" s="616"/>
      <c r="I17" s="616"/>
      <c r="J17" s="616"/>
      <c r="K17" s="616"/>
      <c r="L17" s="616"/>
      <c r="M17" s="616"/>
      <c r="N17" s="616"/>
      <c r="O17" s="616"/>
      <c r="P17" s="616"/>
      <c r="Q17" s="617"/>
      <c r="R17" s="618">
        <v>1615236</v>
      </c>
      <c r="S17" s="619"/>
      <c r="T17" s="619"/>
      <c r="U17" s="619"/>
      <c r="V17" s="619"/>
      <c r="W17" s="619"/>
      <c r="X17" s="619"/>
      <c r="Y17" s="620"/>
      <c r="Z17" s="671">
        <v>28.4</v>
      </c>
      <c r="AA17" s="671"/>
      <c r="AB17" s="671"/>
      <c r="AC17" s="671"/>
      <c r="AD17" s="672">
        <v>1615236</v>
      </c>
      <c r="AE17" s="672"/>
      <c r="AF17" s="672"/>
      <c r="AG17" s="672"/>
      <c r="AH17" s="672"/>
      <c r="AI17" s="672"/>
      <c r="AJ17" s="672"/>
      <c r="AK17" s="672"/>
      <c r="AL17" s="641">
        <v>42.4</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674823</v>
      </c>
      <c r="CS17" s="619"/>
      <c r="CT17" s="619"/>
      <c r="CU17" s="619"/>
      <c r="CV17" s="619"/>
      <c r="CW17" s="619"/>
      <c r="CX17" s="619"/>
      <c r="CY17" s="620"/>
      <c r="CZ17" s="671">
        <v>12.8</v>
      </c>
      <c r="DA17" s="671"/>
      <c r="DB17" s="671"/>
      <c r="DC17" s="671"/>
      <c r="DD17" s="624" t="s">
        <v>108</v>
      </c>
      <c r="DE17" s="619"/>
      <c r="DF17" s="619"/>
      <c r="DG17" s="619"/>
      <c r="DH17" s="619"/>
      <c r="DI17" s="619"/>
      <c r="DJ17" s="619"/>
      <c r="DK17" s="619"/>
      <c r="DL17" s="619"/>
      <c r="DM17" s="619"/>
      <c r="DN17" s="619"/>
      <c r="DO17" s="619"/>
      <c r="DP17" s="620"/>
      <c r="DQ17" s="624">
        <v>672505</v>
      </c>
      <c r="DR17" s="619"/>
      <c r="DS17" s="619"/>
      <c r="DT17" s="619"/>
      <c r="DU17" s="619"/>
      <c r="DV17" s="619"/>
      <c r="DW17" s="619"/>
      <c r="DX17" s="619"/>
      <c r="DY17" s="619"/>
      <c r="DZ17" s="619"/>
      <c r="EA17" s="619"/>
      <c r="EB17" s="619"/>
      <c r="EC17" s="654"/>
    </row>
    <row r="18" spans="2:133" ht="11.25" customHeight="1">
      <c r="B18" s="615" t="s">
        <v>246</v>
      </c>
      <c r="C18" s="616"/>
      <c r="D18" s="616"/>
      <c r="E18" s="616"/>
      <c r="F18" s="616"/>
      <c r="G18" s="616"/>
      <c r="H18" s="616"/>
      <c r="I18" s="616"/>
      <c r="J18" s="616"/>
      <c r="K18" s="616"/>
      <c r="L18" s="616"/>
      <c r="M18" s="616"/>
      <c r="N18" s="616"/>
      <c r="O18" s="616"/>
      <c r="P18" s="616"/>
      <c r="Q18" s="617"/>
      <c r="R18" s="618">
        <v>195575</v>
      </c>
      <c r="S18" s="619"/>
      <c r="T18" s="619"/>
      <c r="U18" s="619"/>
      <c r="V18" s="619"/>
      <c r="W18" s="619"/>
      <c r="X18" s="619"/>
      <c r="Y18" s="620"/>
      <c r="Z18" s="671">
        <v>3.4</v>
      </c>
      <c r="AA18" s="671"/>
      <c r="AB18" s="671"/>
      <c r="AC18" s="671"/>
      <c r="AD18" s="672" t="s">
        <v>108</v>
      </c>
      <c r="AE18" s="672"/>
      <c r="AF18" s="672"/>
      <c r="AG18" s="672"/>
      <c r="AH18" s="672"/>
      <c r="AI18" s="672"/>
      <c r="AJ18" s="672"/>
      <c r="AK18" s="672"/>
      <c r="AL18" s="641" t="s">
        <v>108</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249</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t="s">
        <v>108</v>
      </c>
      <c r="BH19" s="619"/>
      <c r="BI19" s="619"/>
      <c r="BJ19" s="619"/>
      <c r="BK19" s="619"/>
      <c r="BL19" s="619"/>
      <c r="BM19" s="619"/>
      <c r="BN19" s="620"/>
      <c r="BO19" s="671" t="s">
        <v>108</v>
      </c>
      <c r="BP19" s="671"/>
      <c r="BQ19" s="671"/>
      <c r="BR19" s="671"/>
      <c r="BS19" s="624" t="s">
        <v>108</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252</v>
      </c>
      <c r="C20" s="616"/>
      <c r="D20" s="616"/>
      <c r="E20" s="616"/>
      <c r="F20" s="616"/>
      <c r="G20" s="616"/>
      <c r="H20" s="616"/>
      <c r="I20" s="616"/>
      <c r="J20" s="616"/>
      <c r="K20" s="616"/>
      <c r="L20" s="616"/>
      <c r="M20" s="616"/>
      <c r="N20" s="616"/>
      <c r="O20" s="616"/>
      <c r="P20" s="616"/>
      <c r="Q20" s="617"/>
      <c r="R20" s="618">
        <v>3995804</v>
      </c>
      <c r="S20" s="619"/>
      <c r="T20" s="619"/>
      <c r="U20" s="619"/>
      <c r="V20" s="619"/>
      <c r="W20" s="619"/>
      <c r="X20" s="619"/>
      <c r="Y20" s="620"/>
      <c r="Z20" s="671">
        <v>70.2</v>
      </c>
      <c r="AA20" s="671"/>
      <c r="AB20" s="671"/>
      <c r="AC20" s="671"/>
      <c r="AD20" s="672">
        <v>3800229</v>
      </c>
      <c r="AE20" s="672"/>
      <c r="AF20" s="672"/>
      <c r="AG20" s="672"/>
      <c r="AH20" s="672"/>
      <c r="AI20" s="672"/>
      <c r="AJ20" s="672"/>
      <c r="AK20" s="672"/>
      <c r="AL20" s="641">
        <v>99.8</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t="s">
        <v>108</v>
      </c>
      <c r="BH20" s="619"/>
      <c r="BI20" s="619"/>
      <c r="BJ20" s="619"/>
      <c r="BK20" s="619"/>
      <c r="BL20" s="619"/>
      <c r="BM20" s="619"/>
      <c r="BN20" s="620"/>
      <c r="BO20" s="671" t="s">
        <v>108</v>
      </c>
      <c r="BP20" s="671"/>
      <c r="BQ20" s="671"/>
      <c r="BR20" s="671"/>
      <c r="BS20" s="624" t="s">
        <v>108</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5262235</v>
      </c>
      <c r="CS20" s="619"/>
      <c r="CT20" s="619"/>
      <c r="CU20" s="619"/>
      <c r="CV20" s="619"/>
      <c r="CW20" s="619"/>
      <c r="CX20" s="619"/>
      <c r="CY20" s="620"/>
      <c r="CZ20" s="671">
        <v>100</v>
      </c>
      <c r="DA20" s="671"/>
      <c r="DB20" s="671"/>
      <c r="DC20" s="671"/>
      <c r="DD20" s="624">
        <v>272627</v>
      </c>
      <c r="DE20" s="619"/>
      <c r="DF20" s="619"/>
      <c r="DG20" s="619"/>
      <c r="DH20" s="619"/>
      <c r="DI20" s="619"/>
      <c r="DJ20" s="619"/>
      <c r="DK20" s="619"/>
      <c r="DL20" s="619"/>
      <c r="DM20" s="619"/>
      <c r="DN20" s="619"/>
      <c r="DO20" s="619"/>
      <c r="DP20" s="620"/>
      <c r="DQ20" s="624">
        <v>4283188</v>
      </c>
      <c r="DR20" s="619"/>
      <c r="DS20" s="619"/>
      <c r="DT20" s="619"/>
      <c r="DU20" s="619"/>
      <c r="DV20" s="619"/>
      <c r="DW20" s="619"/>
      <c r="DX20" s="619"/>
      <c r="DY20" s="619"/>
      <c r="DZ20" s="619"/>
      <c r="EA20" s="619"/>
      <c r="EB20" s="619"/>
      <c r="EC20" s="654"/>
    </row>
    <row r="21" spans="2:133" ht="11.25" customHeight="1">
      <c r="B21" s="615" t="s">
        <v>255</v>
      </c>
      <c r="C21" s="616"/>
      <c r="D21" s="616"/>
      <c r="E21" s="616"/>
      <c r="F21" s="616"/>
      <c r="G21" s="616"/>
      <c r="H21" s="616"/>
      <c r="I21" s="616"/>
      <c r="J21" s="616"/>
      <c r="K21" s="616"/>
      <c r="L21" s="616"/>
      <c r="M21" s="616"/>
      <c r="N21" s="616"/>
      <c r="O21" s="616"/>
      <c r="P21" s="616"/>
      <c r="Q21" s="617"/>
      <c r="R21" s="618">
        <v>1607</v>
      </c>
      <c r="S21" s="619"/>
      <c r="T21" s="619"/>
      <c r="U21" s="619"/>
      <c r="V21" s="619"/>
      <c r="W21" s="619"/>
      <c r="X21" s="619"/>
      <c r="Y21" s="620"/>
      <c r="Z21" s="671">
        <v>0</v>
      </c>
      <c r="AA21" s="671"/>
      <c r="AB21" s="671"/>
      <c r="AC21" s="671"/>
      <c r="AD21" s="672">
        <v>1607</v>
      </c>
      <c r="AE21" s="672"/>
      <c r="AF21" s="672"/>
      <c r="AG21" s="672"/>
      <c r="AH21" s="672"/>
      <c r="AI21" s="672"/>
      <c r="AJ21" s="672"/>
      <c r="AK21" s="672"/>
      <c r="AL21" s="641">
        <v>0</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257</v>
      </c>
      <c r="C22" s="616"/>
      <c r="D22" s="616"/>
      <c r="E22" s="616"/>
      <c r="F22" s="616"/>
      <c r="G22" s="616"/>
      <c r="H22" s="616"/>
      <c r="I22" s="616"/>
      <c r="J22" s="616"/>
      <c r="K22" s="616"/>
      <c r="L22" s="616"/>
      <c r="M22" s="616"/>
      <c r="N22" s="616"/>
      <c r="O22" s="616"/>
      <c r="P22" s="616"/>
      <c r="Q22" s="617"/>
      <c r="R22" s="618">
        <v>58139</v>
      </c>
      <c r="S22" s="619"/>
      <c r="T22" s="619"/>
      <c r="U22" s="619"/>
      <c r="V22" s="619"/>
      <c r="W22" s="619"/>
      <c r="X22" s="619"/>
      <c r="Y22" s="620"/>
      <c r="Z22" s="671">
        <v>1</v>
      </c>
      <c r="AA22" s="671"/>
      <c r="AB22" s="671"/>
      <c r="AC22" s="671"/>
      <c r="AD22" s="672" t="s">
        <v>108</v>
      </c>
      <c r="AE22" s="672"/>
      <c r="AF22" s="672"/>
      <c r="AG22" s="672"/>
      <c r="AH22" s="672"/>
      <c r="AI22" s="672"/>
      <c r="AJ22" s="672"/>
      <c r="AK22" s="672"/>
      <c r="AL22" s="641" t="s">
        <v>108</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260</v>
      </c>
      <c r="C23" s="616"/>
      <c r="D23" s="616"/>
      <c r="E23" s="616"/>
      <c r="F23" s="616"/>
      <c r="G23" s="616"/>
      <c r="H23" s="616"/>
      <c r="I23" s="616"/>
      <c r="J23" s="616"/>
      <c r="K23" s="616"/>
      <c r="L23" s="616"/>
      <c r="M23" s="616"/>
      <c r="N23" s="616"/>
      <c r="O23" s="616"/>
      <c r="P23" s="616"/>
      <c r="Q23" s="617"/>
      <c r="R23" s="618">
        <v>124834</v>
      </c>
      <c r="S23" s="619"/>
      <c r="T23" s="619"/>
      <c r="U23" s="619"/>
      <c r="V23" s="619"/>
      <c r="W23" s="619"/>
      <c r="X23" s="619"/>
      <c r="Y23" s="620"/>
      <c r="Z23" s="671">
        <v>2.2000000000000002</v>
      </c>
      <c r="AA23" s="671"/>
      <c r="AB23" s="671"/>
      <c r="AC23" s="671"/>
      <c r="AD23" s="672">
        <v>1835</v>
      </c>
      <c r="AE23" s="672"/>
      <c r="AF23" s="672"/>
      <c r="AG23" s="672"/>
      <c r="AH23" s="672"/>
      <c r="AI23" s="672"/>
      <c r="AJ23" s="672"/>
      <c r="AK23" s="672"/>
      <c r="AL23" s="641">
        <v>0</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c r="B24" s="615" t="s">
        <v>267</v>
      </c>
      <c r="C24" s="616"/>
      <c r="D24" s="616"/>
      <c r="E24" s="616"/>
      <c r="F24" s="616"/>
      <c r="G24" s="616"/>
      <c r="H24" s="616"/>
      <c r="I24" s="616"/>
      <c r="J24" s="616"/>
      <c r="K24" s="616"/>
      <c r="L24" s="616"/>
      <c r="M24" s="616"/>
      <c r="N24" s="616"/>
      <c r="O24" s="616"/>
      <c r="P24" s="616"/>
      <c r="Q24" s="617"/>
      <c r="R24" s="618">
        <v>14940</v>
      </c>
      <c r="S24" s="619"/>
      <c r="T24" s="619"/>
      <c r="U24" s="619"/>
      <c r="V24" s="619"/>
      <c r="W24" s="619"/>
      <c r="X24" s="619"/>
      <c r="Y24" s="620"/>
      <c r="Z24" s="671">
        <v>0.3</v>
      </c>
      <c r="AA24" s="671"/>
      <c r="AB24" s="671"/>
      <c r="AC24" s="671"/>
      <c r="AD24" s="672" t="s">
        <v>108</v>
      </c>
      <c r="AE24" s="672"/>
      <c r="AF24" s="672"/>
      <c r="AG24" s="672"/>
      <c r="AH24" s="672"/>
      <c r="AI24" s="672"/>
      <c r="AJ24" s="672"/>
      <c r="AK24" s="672"/>
      <c r="AL24" s="641" t="s">
        <v>108</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2250049</v>
      </c>
      <c r="CS24" s="669"/>
      <c r="CT24" s="669"/>
      <c r="CU24" s="669"/>
      <c r="CV24" s="669"/>
      <c r="CW24" s="669"/>
      <c r="CX24" s="669"/>
      <c r="CY24" s="716"/>
      <c r="CZ24" s="720">
        <v>42.8</v>
      </c>
      <c r="DA24" s="721"/>
      <c r="DB24" s="721"/>
      <c r="DC24" s="722"/>
      <c r="DD24" s="715">
        <v>1708764</v>
      </c>
      <c r="DE24" s="669"/>
      <c r="DF24" s="669"/>
      <c r="DG24" s="669"/>
      <c r="DH24" s="669"/>
      <c r="DI24" s="669"/>
      <c r="DJ24" s="669"/>
      <c r="DK24" s="716"/>
      <c r="DL24" s="715">
        <v>1665153</v>
      </c>
      <c r="DM24" s="669"/>
      <c r="DN24" s="669"/>
      <c r="DO24" s="669"/>
      <c r="DP24" s="669"/>
      <c r="DQ24" s="669"/>
      <c r="DR24" s="669"/>
      <c r="DS24" s="669"/>
      <c r="DT24" s="669"/>
      <c r="DU24" s="669"/>
      <c r="DV24" s="716"/>
      <c r="DW24" s="717">
        <v>40.799999999999997</v>
      </c>
      <c r="DX24" s="686"/>
      <c r="DY24" s="686"/>
      <c r="DZ24" s="686"/>
      <c r="EA24" s="686"/>
      <c r="EB24" s="686"/>
      <c r="EC24" s="718"/>
    </row>
    <row r="25" spans="2:133" ht="11.25" customHeight="1">
      <c r="B25" s="615" t="s">
        <v>270</v>
      </c>
      <c r="C25" s="616"/>
      <c r="D25" s="616"/>
      <c r="E25" s="616"/>
      <c r="F25" s="616"/>
      <c r="G25" s="616"/>
      <c r="H25" s="616"/>
      <c r="I25" s="616"/>
      <c r="J25" s="616"/>
      <c r="K25" s="616"/>
      <c r="L25" s="616"/>
      <c r="M25" s="616"/>
      <c r="N25" s="616"/>
      <c r="O25" s="616"/>
      <c r="P25" s="616"/>
      <c r="Q25" s="617"/>
      <c r="R25" s="618">
        <v>439315</v>
      </c>
      <c r="S25" s="619"/>
      <c r="T25" s="619"/>
      <c r="U25" s="619"/>
      <c r="V25" s="619"/>
      <c r="W25" s="619"/>
      <c r="X25" s="619"/>
      <c r="Y25" s="620"/>
      <c r="Z25" s="671">
        <v>7.7</v>
      </c>
      <c r="AA25" s="671"/>
      <c r="AB25" s="671"/>
      <c r="AC25" s="671"/>
      <c r="AD25" s="672" t="s">
        <v>108</v>
      </c>
      <c r="AE25" s="672"/>
      <c r="AF25" s="672"/>
      <c r="AG25" s="672"/>
      <c r="AH25" s="672"/>
      <c r="AI25" s="672"/>
      <c r="AJ25" s="672"/>
      <c r="AK25" s="672"/>
      <c r="AL25" s="641" t="s">
        <v>108</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903765</v>
      </c>
      <c r="CS25" s="637"/>
      <c r="CT25" s="637"/>
      <c r="CU25" s="637"/>
      <c r="CV25" s="637"/>
      <c r="CW25" s="637"/>
      <c r="CX25" s="637"/>
      <c r="CY25" s="638"/>
      <c r="CZ25" s="621">
        <v>17.2</v>
      </c>
      <c r="DA25" s="639"/>
      <c r="DB25" s="639"/>
      <c r="DC25" s="640"/>
      <c r="DD25" s="624">
        <v>750179</v>
      </c>
      <c r="DE25" s="637"/>
      <c r="DF25" s="637"/>
      <c r="DG25" s="637"/>
      <c r="DH25" s="637"/>
      <c r="DI25" s="637"/>
      <c r="DJ25" s="637"/>
      <c r="DK25" s="638"/>
      <c r="DL25" s="624">
        <v>706768</v>
      </c>
      <c r="DM25" s="637"/>
      <c r="DN25" s="637"/>
      <c r="DO25" s="637"/>
      <c r="DP25" s="637"/>
      <c r="DQ25" s="637"/>
      <c r="DR25" s="637"/>
      <c r="DS25" s="637"/>
      <c r="DT25" s="637"/>
      <c r="DU25" s="637"/>
      <c r="DV25" s="638"/>
      <c r="DW25" s="641">
        <v>17.3</v>
      </c>
      <c r="DX25" s="642"/>
      <c r="DY25" s="642"/>
      <c r="DZ25" s="642"/>
      <c r="EA25" s="642"/>
      <c r="EB25" s="642"/>
      <c r="EC25" s="643"/>
    </row>
    <row r="26" spans="2:133" ht="11.25" customHeight="1">
      <c r="B26" s="712" t="s">
        <v>273</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539761</v>
      </c>
      <c r="CS26" s="619"/>
      <c r="CT26" s="619"/>
      <c r="CU26" s="619"/>
      <c r="CV26" s="619"/>
      <c r="CW26" s="619"/>
      <c r="CX26" s="619"/>
      <c r="CY26" s="620"/>
      <c r="CZ26" s="621">
        <v>10.3</v>
      </c>
      <c r="DA26" s="639"/>
      <c r="DB26" s="639"/>
      <c r="DC26" s="640"/>
      <c r="DD26" s="624">
        <v>397775</v>
      </c>
      <c r="DE26" s="619"/>
      <c r="DF26" s="619"/>
      <c r="DG26" s="619"/>
      <c r="DH26" s="619"/>
      <c r="DI26" s="619"/>
      <c r="DJ26" s="619"/>
      <c r="DK26" s="620"/>
      <c r="DL26" s="624" t="s">
        <v>212</v>
      </c>
      <c r="DM26" s="619"/>
      <c r="DN26" s="619"/>
      <c r="DO26" s="619"/>
      <c r="DP26" s="619"/>
      <c r="DQ26" s="619"/>
      <c r="DR26" s="619"/>
      <c r="DS26" s="619"/>
      <c r="DT26" s="619"/>
      <c r="DU26" s="619"/>
      <c r="DV26" s="620"/>
      <c r="DW26" s="641" t="s">
        <v>212</v>
      </c>
      <c r="DX26" s="642"/>
      <c r="DY26" s="642"/>
      <c r="DZ26" s="642"/>
      <c r="EA26" s="642"/>
      <c r="EB26" s="642"/>
      <c r="EC26" s="643"/>
    </row>
    <row r="27" spans="2:133" ht="11.25" customHeight="1">
      <c r="B27" s="615" t="s">
        <v>276</v>
      </c>
      <c r="C27" s="616"/>
      <c r="D27" s="616"/>
      <c r="E27" s="616"/>
      <c r="F27" s="616"/>
      <c r="G27" s="616"/>
      <c r="H27" s="616"/>
      <c r="I27" s="616"/>
      <c r="J27" s="616"/>
      <c r="K27" s="616"/>
      <c r="L27" s="616"/>
      <c r="M27" s="616"/>
      <c r="N27" s="616"/>
      <c r="O27" s="616"/>
      <c r="P27" s="616"/>
      <c r="Q27" s="617"/>
      <c r="R27" s="618">
        <v>284340</v>
      </c>
      <c r="S27" s="619"/>
      <c r="T27" s="619"/>
      <c r="U27" s="619"/>
      <c r="V27" s="619"/>
      <c r="W27" s="619"/>
      <c r="X27" s="619"/>
      <c r="Y27" s="620"/>
      <c r="Z27" s="671">
        <v>5</v>
      </c>
      <c r="AA27" s="671"/>
      <c r="AB27" s="671"/>
      <c r="AC27" s="671"/>
      <c r="AD27" s="672" t="s">
        <v>108</v>
      </c>
      <c r="AE27" s="672"/>
      <c r="AF27" s="672"/>
      <c r="AG27" s="672"/>
      <c r="AH27" s="672"/>
      <c r="AI27" s="672"/>
      <c r="AJ27" s="672"/>
      <c r="AK27" s="672"/>
      <c r="AL27" s="641" t="s">
        <v>108</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1862231</v>
      </c>
      <c r="BH27" s="619"/>
      <c r="BI27" s="619"/>
      <c r="BJ27" s="619"/>
      <c r="BK27" s="619"/>
      <c r="BL27" s="619"/>
      <c r="BM27" s="619"/>
      <c r="BN27" s="620"/>
      <c r="BO27" s="671">
        <v>100</v>
      </c>
      <c r="BP27" s="671"/>
      <c r="BQ27" s="671"/>
      <c r="BR27" s="671"/>
      <c r="BS27" s="624">
        <v>52122</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671461</v>
      </c>
      <c r="CS27" s="637"/>
      <c r="CT27" s="637"/>
      <c r="CU27" s="637"/>
      <c r="CV27" s="637"/>
      <c r="CW27" s="637"/>
      <c r="CX27" s="637"/>
      <c r="CY27" s="638"/>
      <c r="CZ27" s="621">
        <v>12.8</v>
      </c>
      <c r="DA27" s="639"/>
      <c r="DB27" s="639"/>
      <c r="DC27" s="640"/>
      <c r="DD27" s="624">
        <v>286080</v>
      </c>
      <c r="DE27" s="637"/>
      <c r="DF27" s="637"/>
      <c r="DG27" s="637"/>
      <c r="DH27" s="637"/>
      <c r="DI27" s="637"/>
      <c r="DJ27" s="637"/>
      <c r="DK27" s="638"/>
      <c r="DL27" s="624">
        <v>285880</v>
      </c>
      <c r="DM27" s="637"/>
      <c r="DN27" s="637"/>
      <c r="DO27" s="637"/>
      <c r="DP27" s="637"/>
      <c r="DQ27" s="637"/>
      <c r="DR27" s="637"/>
      <c r="DS27" s="637"/>
      <c r="DT27" s="637"/>
      <c r="DU27" s="637"/>
      <c r="DV27" s="638"/>
      <c r="DW27" s="641">
        <v>7</v>
      </c>
      <c r="DX27" s="642"/>
      <c r="DY27" s="642"/>
      <c r="DZ27" s="642"/>
      <c r="EA27" s="642"/>
      <c r="EB27" s="642"/>
      <c r="EC27" s="643"/>
    </row>
    <row r="28" spans="2:133" ht="11.25" customHeight="1">
      <c r="B28" s="615" t="s">
        <v>279</v>
      </c>
      <c r="C28" s="616"/>
      <c r="D28" s="616"/>
      <c r="E28" s="616"/>
      <c r="F28" s="616"/>
      <c r="G28" s="616"/>
      <c r="H28" s="616"/>
      <c r="I28" s="616"/>
      <c r="J28" s="616"/>
      <c r="K28" s="616"/>
      <c r="L28" s="616"/>
      <c r="M28" s="616"/>
      <c r="N28" s="616"/>
      <c r="O28" s="616"/>
      <c r="P28" s="616"/>
      <c r="Q28" s="617"/>
      <c r="R28" s="618">
        <v>14134</v>
      </c>
      <c r="S28" s="619"/>
      <c r="T28" s="619"/>
      <c r="U28" s="619"/>
      <c r="V28" s="619"/>
      <c r="W28" s="619"/>
      <c r="X28" s="619"/>
      <c r="Y28" s="620"/>
      <c r="Z28" s="671">
        <v>0.2</v>
      </c>
      <c r="AA28" s="671"/>
      <c r="AB28" s="671"/>
      <c r="AC28" s="671"/>
      <c r="AD28" s="672">
        <v>4688</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674823</v>
      </c>
      <c r="CS28" s="619"/>
      <c r="CT28" s="619"/>
      <c r="CU28" s="619"/>
      <c r="CV28" s="619"/>
      <c r="CW28" s="619"/>
      <c r="CX28" s="619"/>
      <c r="CY28" s="620"/>
      <c r="CZ28" s="621">
        <v>12.8</v>
      </c>
      <c r="DA28" s="639"/>
      <c r="DB28" s="639"/>
      <c r="DC28" s="640"/>
      <c r="DD28" s="624">
        <v>672505</v>
      </c>
      <c r="DE28" s="619"/>
      <c r="DF28" s="619"/>
      <c r="DG28" s="619"/>
      <c r="DH28" s="619"/>
      <c r="DI28" s="619"/>
      <c r="DJ28" s="619"/>
      <c r="DK28" s="620"/>
      <c r="DL28" s="624">
        <v>672505</v>
      </c>
      <c r="DM28" s="619"/>
      <c r="DN28" s="619"/>
      <c r="DO28" s="619"/>
      <c r="DP28" s="619"/>
      <c r="DQ28" s="619"/>
      <c r="DR28" s="619"/>
      <c r="DS28" s="619"/>
      <c r="DT28" s="619"/>
      <c r="DU28" s="619"/>
      <c r="DV28" s="620"/>
      <c r="DW28" s="641">
        <v>16.5</v>
      </c>
      <c r="DX28" s="642"/>
      <c r="DY28" s="642"/>
      <c r="DZ28" s="642"/>
      <c r="EA28" s="642"/>
      <c r="EB28" s="642"/>
      <c r="EC28" s="643"/>
    </row>
    <row r="29" spans="2:133" ht="11.25" customHeight="1">
      <c r="B29" s="615" t="s">
        <v>281</v>
      </c>
      <c r="C29" s="616"/>
      <c r="D29" s="616"/>
      <c r="E29" s="616"/>
      <c r="F29" s="616"/>
      <c r="G29" s="616"/>
      <c r="H29" s="616"/>
      <c r="I29" s="616"/>
      <c r="J29" s="616"/>
      <c r="K29" s="616"/>
      <c r="L29" s="616"/>
      <c r="M29" s="616"/>
      <c r="N29" s="616"/>
      <c r="O29" s="616"/>
      <c r="P29" s="616"/>
      <c r="Q29" s="617"/>
      <c r="R29" s="618">
        <v>40143</v>
      </c>
      <c r="S29" s="619"/>
      <c r="T29" s="619"/>
      <c r="U29" s="619"/>
      <c r="V29" s="619"/>
      <c r="W29" s="619"/>
      <c r="X29" s="619"/>
      <c r="Y29" s="620"/>
      <c r="Z29" s="671">
        <v>0.7</v>
      </c>
      <c r="AA29" s="671"/>
      <c r="AB29" s="671"/>
      <c r="AC29" s="671"/>
      <c r="AD29" s="672" t="s">
        <v>108</v>
      </c>
      <c r="AE29" s="672"/>
      <c r="AF29" s="672"/>
      <c r="AG29" s="672"/>
      <c r="AH29" s="672"/>
      <c r="AI29" s="672"/>
      <c r="AJ29" s="672"/>
      <c r="AK29" s="672"/>
      <c r="AL29" s="641" t="s">
        <v>108</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674823</v>
      </c>
      <c r="CS29" s="637"/>
      <c r="CT29" s="637"/>
      <c r="CU29" s="637"/>
      <c r="CV29" s="637"/>
      <c r="CW29" s="637"/>
      <c r="CX29" s="637"/>
      <c r="CY29" s="638"/>
      <c r="CZ29" s="621">
        <v>12.8</v>
      </c>
      <c r="DA29" s="639"/>
      <c r="DB29" s="639"/>
      <c r="DC29" s="640"/>
      <c r="DD29" s="624">
        <v>672505</v>
      </c>
      <c r="DE29" s="637"/>
      <c r="DF29" s="637"/>
      <c r="DG29" s="637"/>
      <c r="DH29" s="637"/>
      <c r="DI29" s="637"/>
      <c r="DJ29" s="637"/>
      <c r="DK29" s="638"/>
      <c r="DL29" s="624">
        <v>672505</v>
      </c>
      <c r="DM29" s="637"/>
      <c r="DN29" s="637"/>
      <c r="DO29" s="637"/>
      <c r="DP29" s="637"/>
      <c r="DQ29" s="637"/>
      <c r="DR29" s="637"/>
      <c r="DS29" s="637"/>
      <c r="DT29" s="637"/>
      <c r="DU29" s="637"/>
      <c r="DV29" s="638"/>
      <c r="DW29" s="641">
        <v>16.5</v>
      </c>
      <c r="DX29" s="642"/>
      <c r="DY29" s="642"/>
      <c r="DZ29" s="642"/>
      <c r="EA29" s="642"/>
      <c r="EB29" s="642"/>
      <c r="EC29" s="643"/>
    </row>
    <row r="30" spans="2:133" ht="11.25" customHeight="1">
      <c r="B30" s="615" t="s">
        <v>286</v>
      </c>
      <c r="C30" s="616"/>
      <c r="D30" s="616"/>
      <c r="E30" s="616"/>
      <c r="F30" s="616"/>
      <c r="G30" s="616"/>
      <c r="H30" s="616"/>
      <c r="I30" s="616"/>
      <c r="J30" s="616"/>
      <c r="K30" s="616"/>
      <c r="L30" s="616"/>
      <c r="M30" s="616"/>
      <c r="N30" s="616"/>
      <c r="O30" s="616"/>
      <c r="P30" s="616"/>
      <c r="Q30" s="617"/>
      <c r="R30" s="618">
        <v>20495</v>
      </c>
      <c r="S30" s="619"/>
      <c r="T30" s="619"/>
      <c r="U30" s="619"/>
      <c r="V30" s="619"/>
      <c r="W30" s="619"/>
      <c r="X30" s="619"/>
      <c r="Y30" s="620"/>
      <c r="Z30" s="671">
        <v>0.4</v>
      </c>
      <c r="AA30" s="671"/>
      <c r="AB30" s="671"/>
      <c r="AC30" s="671"/>
      <c r="AD30" s="672" t="s">
        <v>108</v>
      </c>
      <c r="AE30" s="672"/>
      <c r="AF30" s="672"/>
      <c r="AG30" s="672"/>
      <c r="AH30" s="672"/>
      <c r="AI30" s="672"/>
      <c r="AJ30" s="672"/>
      <c r="AK30" s="672"/>
      <c r="AL30" s="641" t="s">
        <v>108</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99.2</v>
      </c>
      <c r="BH30" s="685"/>
      <c r="BI30" s="685"/>
      <c r="BJ30" s="685"/>
      <c r="BK30" s="685"/>
      <c r="BL30" s="685"/>
      <c r="BM30" s="686">
        <v>97.4</v>
      </c>
      <c r="BN30" s="685"/>
      <c r="BO30" s="685"/>
      <c r="BP30" s="685"/>
      <c r="BQ30" s="687"/>
      <c r="BR30" s="684">
        <v>99.5</v>
      </c>
      <c r="BS30" s="685"/>
      <c r="BT30" s="685"/>
      <c r="BU30" s="685"/>
      <c r="BV30" s="685"/>
      <c r="BW30" s="685"/>
      <c r="BX30" s="686">
        <v>97.3</v>
      </c>
      <c r="BY30" s="685"/>
      <c r="BZ30" s="685"/>
      <c r="CA30" s="685"/>
      <c r="CB30" s="687"/>
      <c r="CD30" s="690"/>
      <c r="CE30" s="691"/>
      <c r="CF30" s="655" t="s">
        <v>289</v>
      </c>
      <c r="CG30" s="652"/>
      <c r="CH30" s="652"/>
      <c r="CI30" s="652"/>
      <c r="CJ30" s="652"/>
      <c r="CK30" s="652"/>
      <c r="CL30" s="652"/>
      <c r="CM30" s="652"/>
      <c r="CN30" s="652"/>
      <c r="CO30" s="652"/>
      <c r="CP30" s="652"/>
      <c r="CQ30" s="653"/>
      <c r="CR30" s="618">
        <v>586263</v>
      </c>
      <c r="CS30" s="619"/>
      <c r="CT30" s="619"/>
      <c r="CU30" s="619"/>
      <c r="CV30" s="619"/>
      <c r="CW30" s="619"/>
      <c r="CX30" s="619"/>
      <c r="CY30" s="620"/>
      <c r="CZ30" s="621">
        <v>11.1</v>
      </c>
      <c r="DA30" s="639"/>
      <c r="DB30" s="639"/>
      <c r="DC30" s="640"/>
      <c r="DD30" s="624">
        <v>584251</v>
      </c>
      <c r="DE30" s="619"/>
      <c r="DF30" s="619"/>
      <c r="DG30" s="619"/>
      <c r="DH30" s="619"/>
      <c r="DI30" s="619"/>
      <c r="DJ30" s="619"/>
      <c r="DK30" s="620"/>
      <c r="DL30" s="624">
        <v>584251</v>
      </c>
      <c r="DM30" s="619"/>
      <c r="DN30" s="619"/>
      <c r="DO30" s="619"/>
      <c r="DP30" s="619"/>
      <c r="DQ30" s="619"/>
      <c r="DR30" s="619"/>
      <c r="DS30" s="619"/>
      <c r="DT30" s="619"/>
      <c r="DU30" s="619"/>
      <c r="DV30" s="620"/>
      <c r="DW30" s="641">
        <v>14.3</v>
      </c>
      <c r="DX30" s="642"/>
      <c r="DY30" s="642"/>
      <c r="DZ30" s="642"/>
      <c r="EA30" s="642"/>
      <c r="EB30" s="642"/>
      <c r="EC30" s="643"/>
    </row>
    <row r="31" spans="2:133" ht="11.25" customHeight="1">
      <c r="B31" s="615" t="s">
        <v>290</v>
      </c>
      <c r="C31" s="616"/>
      <c r="D31" s="616"/>
      <c r="E31" s="616"/>
      <c r="F31" s="616"/>
      <c r="G31" s="616"/>
      <c r="H31" s="616"/>
      <c r="I31" s="616"/>
      <c r="J31" s="616"/>
      <c r="K31" s="616"/>
      <c r="L31" s="616"/>
      <c r="M31" s="616"/>
      <c r="N31" s="616"/>
      <c r="O31" s="616"/>
      <c r="P31" s="616"/>
      <c r="Q31" s="617"/>
      <c r="R31" s="618">
        <v>332714</v>
      </c>
      <c r="S31" s="619"/>
      <c r="T31" s="619"/>
      <c r="U31" s="619"/>
      <c r="V31" s="619"/>
      <c r="W31" s="619"/>
      <c r="X31" s="619"/>
      <c r="Y31" s="620"/>
      <c r="Z31" s="671">
        <v>5.8</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99.5</v>
      </c>
      <c r="BH31" s="637"/>
      <c r="BI31" s="637"/>
      <c r="BJ31" s="637"/>
      <c r="BK31" s="637"/>
      <c r="BL31" s="637"/>
      <c r="BM31" s="673">
        <v>98.3</v>
      </c>
      <c r="BN31" s="683"/>
      <c r="BO31" s="683"/>
      <c r="BP31" s="683"/>
      <c r="BQ31" s="647"/>
      <c r="BR31" s="682">
        <v>99.5</v>
      </c>
      <c r="BS31" s="637"/>
      <c r="BT31" s="637"/>
      <c r="BU31" s="637"/>
      <c r="BV31" s="637"/>
      <c r="BW31" s="637"/>
      <c r="BX31" s="673">
        <v>97.8</v>
      </c>
      <c r="BY31" s="683"/>
      <c r="BZ31" s="683"/>
      <c r="CA31" s="683"/>
      <c r="CB31" s="647"/>
      <c r="CD31" s="690"/>
      <c r="CE31" s="691"/>
      <c r="CF31" s="655" t="s">
        <v>293</v>
      </c>
      <c r="CG31" s="652"/>
      <c r="CH31" s="652"/>
      <c r="CI31" s="652"/>
      <c r="CJ31" s="652"/>
      <c r="CK31" s="652"/>
      <c r="CL31" s="652"/>
      <c r="CM31" s="652"/>
      <c r="CN31" s="652"/>
      <c r="CO31" s="652"/>
      <c r="CP31" s="652"/>
      <c r="CQ31" s="653"/>
      <c r="CR31" s="618">
        <v>88560</v>
      </c>
      <c r="CS31" s="637"/>
      <c r="CT31" s="637"/>
      <c r="CU31" s="637"/>
      <c r="CV31" s="637"/>
      <c r="CW31" s="637"/>
      <c r="CX31" s="637"/>
      <c r="CY31" s="638"/>
      <c r="CZ31" s="621">
        <v>1.7</v>
      </c>
      <c r="DA31" s="639"/>
      <c r="DB31" s="639"/>
      <c r="DC31" s="640"/>
      <c r="DD31" s="624">
        <v>88254</v>
      </c>
      <c r="DE31" s="637"/>
      <c r="DF31" s="637"/>
      <c r="DG31" s="637"/>
      <c r="DH31" s="637"/>
      <c r="DI31" s="637"/>
      <c r="DJ31" s="637"/>
      <c r="DK31" s="638"/>
      <c r="DL31" s="624">
        <v>88254</v>
      </c>
      <c r="DM31" s="637"/>
      <c r="DN31" s="637"/>
      <c r="DO31" s="637"/>
      <c r="DP31" s="637"/>
      <c r="DQ31" s="637"/>
      <c r="DR31" s="637"/>
      <c r="DS31" s="637"/>
      <c r="DT31" s="637"/>
      <c r="DU31" s="637"/>
      <c r="DV31" s="638"/>
      <c r="DW31" s="641">
        <v>2.2000000000000002</v>
      </c>
      <c r="DX31" s="642"/>
      <c r="DY31" s="642"/>
      <c r="DZ31" s="642"/>
      <c r="EA31" s="642"/>
      <c r="EB31" s="642"/>
      <c r="EC31" s="643"/>
    </row>
    <row r="32" spans="2:133" ht="11.25" customHeight="1">
      <c r="B32" s="615" t="s">
        <v>294</v>
      </c>
      <c r="C32" s="616"/>
      <c r="D32" s="616"/>
      <c r="E32" s="616"/>
      <c r="F32" s="616"/>
      <c r="G32" s="616"/>
      <c r="H32" s="616"/>
      <c r="I32" s="616"/>
      <c r="J32" s="616"/>
      <c r="K32" s="616"/>
      <c r="L32" s="616"/>
      <c r="M32" s="616"/>
      <c r="N32" s="616"/>
      <c r="O32" s="616"/>
      <c r="P32" s="616"/>
      <c r="Q32" s="617"/>
      <c r="R32" s="618">
        <v>55036</v>
      </c>
      <c r="S32" s="619"/>
      <c r="T32" s="619"/>
      <c r="U32" s="619"/>
      <c r="V32" s="619"/>
      <c r="W32" s="619"/>
      <c r="X32" s="619"/>
      <c r="Y32" s="620"/>
      <c r="Z32" s="671">
        <v>1</v>
      </c>
      <c r="AA32" s="671"/>
      <c r="AB32" s="671"/>
      <c r="AC32" s="671"/>
      <c r="AD32" s="672">
        <v>396</v>
      </c>
      <c r="AE32" s="672"/>
      <c r="AF32" s="672"/>
      <c r="AG32" s="672"/>
      <c r="AH32" s="672"/>
      <c r="AI32" s="672"/>
      <c r="AJ32" s="672"/>
      <c r="AK32" s="672"/>
      <c r="AL32" s="641">
        <v>0</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98.9</v>
      </c>
      <c r="BH32" s="603"/>
      <c r="BI32" s="603"/>
      <c r="BJ32" s="603"/>
      <c r="BK32" s="603"/>
      <c r="BL32" s="603"/>
      <c r="BM32" s="666">
        <v>96.7</v>
      </c>
      <c r="BN32" s="603"/>
      <c r="BO32" s="603"/>
      <c r="BP32" s="603"/>
      <c r="BQ32" s="660"/>
      <c r="BR32" s="681">
        <v>99.5</v>
      </c>
      <c r="BS32" s="603"/>
      <c r="BT32" s="603"/>
      <c r="BU32" s="603"/>
      <c r="BV32" s="603"/>
      <c r="BW32" s="603"/>
      <c r="BX32" s="666">
        <v>96.8</v>
      </c>
      <c r="BY32" s="603"/>
      <c r="BZ32" s="603"/>
      <c r="CA32" s="603"/>
      <c r="CB32" s="660"/>
      <c r="CD32" s="692"/>
      <c r="CE32" s="693"/>
      <c r="CF32" s="655" t="s">
        <v>296</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c r="B33" s="615" t="s">
        <v>297</v>
      </c>
      <c r="C33" s="616"/>
      <c r="D33" s="616"/>
      <c r="E33" s="616"/>
      <c r="F33" s="616"/>
      <c r="G33" s="616"/>
      <c r="H33" s="616"/>
      <c r="I33" s="616"/>
      <c r="J33" s="616"/>
      <c r="K33" s="616"/>
      <c r="L33" s="616"/>
      <c r="M33" s="616"/>
      <c r="N33" s="616"/>
      <c r="O33" s="616"/>
      <c r="P33" s="616"/>
      <c r="Q33" s="617"/>
      <c r="R33" s="618">
        <v>312636</v>
      </c>
      <c r="S33" s="619"/>
      <c r="T33" s="619"/>
      <c r="U33" s="619"/>
      <c r="V33" s="619"/>
      <c r="W33" s="619"/>
      <c r="X33" s="619"/>
      <c r="Y33" s="620"/>
      <c r="Z33" s="671">
        <v>5.5</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2728464</v>
      </c>
      <c r="CS33" s="637"/>
      <c r="CT33" s="637"/>
      <c r="CU33" s="637"/>
      <c r="CV33" s="637"/>
      <c r="CW33" s="637"/>
      <c r="CX33" s="637"/>
      <c r="CY33" s="638"/>
      <c r="CZ33" s="621">
        <v>51.8</v>
      </c>
      <c r="DA33" s="639"/>
      <c r="DB33" s="639"/>
      <c r="DC33" s="640"/>
      <c r="DD33" s="624">
        <v>2398675</v>
      </c>
      <c r="DE33" s="637"/>
      <c r="DF33" s="637"/>
      <c r="DG33" s="637"/>
      <c r="DH33" s="637"/>
      <c r="DI33" s="637"/>
      <c r="DJ33" s="637"/>
      <c r="DK33" s="638"/>
      <c r="DL33" s="624">
        <v>1908559</v>
      </c>
      <c r="DM33" s="637"/>
      <c r="DN33" s="637"/>
      <c r="DO33" s="637"/>
      <c r="DP33" s="637"/>
      <c r="DQ33" s="637"/>
      <c r="DR33" s="637"/>
      <c r="DS33" s="637"/>
      <c r="DT33" s="637"/>
      <c r="DU33" s="637"/>
      <c r="DV33" s="638"/>
      <c r="DW33" s="641">
        <v>46.8</v>
      </c>
      <c r="DX33" s="642"/>
      <c r="DY33" s="642"/>
      <c r="DZ33" s="642"/>
      <c r="EA33" s="642"/>
      <c r="EB33" s="642"/>
      <c r="EC33" s="643"/>
    </row>
    <row r="34" spans="2:133" ht="11.25" customHeight="1">
      <c r="B34" s="615" t="s">
        <v>299</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750782</v>
      </c>
      <c r="CS34" s="619"/>
      <c r="CT34" s="619"/>
      <c r="CU34" s="619"/>
      <c r="CV34" s="619"/>
      <c r="CW34" s="619"/>
      <c r="CX34" s="619"/>
      <c r="CY34" s="620"/>
      <c r="CZ34" s="621">
        <v>14.3</v>
      </c>
      <c r="DA34" s="639"/>
      <c r="DB34" s="639"/>
      <c r="DC34" s="640"/>
      <c r="DD34" s="624">
        <v>606891</v>
      </c>
      <c r="DE34" s="619"/>
      <c r="DF34" s="619"/>
      <c r="DG34" s="619"/>
      <c r="DH34" s="619"/>
      <c r="DI34" s="619"/>
      <c r="DJ34" s="619"/>
      <c r="DK34" s="620"/>
      <c r="DL34" s="624">
        <v>505112</v>
      </c>
      <c r="DM34" s="619"/>
      <c r="DN34" s="619"/>
      <c r="DO34" s="619"/>
      <c r="DP34" s="619"/>
      <c r="DQ34" s="619"/>
      <c r="DR34" s="619"/>
      <c r="DS34" s="619"/>
      <c r="DT34" s="619"/>
      <c r="DU34" s="619"/>
      <c r="DV34" s="620"/>
      <c r="DW34" s="641">
        <v>12.4</v>
      </c>
      <c r="DX34" s="642"/>
      <c r="DY34" s="642"/>
      <c r="DZ34" s="642"/>
      <c r="EA34" s="642"/>
      <c r="EB34" s="642"/>
      <c r="EC34" s="643"/>
    </row>
    <row r="35" spans="2:133" ht="11.25" customHeight="1">
      <c r="B35" s="615" t="s">
        <v>303</v>
      </c>
      <c r="C35" s="616"/>
      <c r="D35" s="616"/>
      <c r="E35" s="616"/>
      <c r="F35" s="616"/>
      <c r="G35" s="616"/>
      <c r="H35" s="616"/>
      <c r="I35" s="616"/>
      <c r="J35" s="616"/>
      <c r="K35" s="616"/>
      <c r="L35" s="616"/>
      <c r="M35" s="616"/>
      <c r="N35" s="616"/>
      <c r="O35" s="616"/>
      <c r="P35" s="616"/>
      <c r="Q35" s="617"/>
      <c r="R35" s="618">
        <v>271936</v>
      </c>
      <c r="S35" s="619"/>
      <c r="T35" s="619"/>
      <c r="U35" s="619"/>
      <c r="V35" s="619"/>
      <c r="W35" s="619"/>
      <c r="X35" s="619"/>
      <c r="Y35" s="620"/>
      <c r="Z35" s="671">
        <v>4.8</v>
      </c>
      <c r="AA35" s="671"/>
      <c r="AB35" s="671"/>
      <c r="AC35" s="671"/>
      <c r="AD35" s="672" t="s">
        <v>108</v>
      </c>
      <c r="AE35" s="672"/>
      <c r="AF35" s="672"/>
      <c r="AG35" s="672"/>
      <c r="AH35" s="672"/>
      <c r="AI35" s="672"/>
      <c r="AJ35" s="672"/>
      <c r="AK35" s="672"/>
      <c r="AL35" s="641" t="s">
        <v>108</v>
      </c>
      <c r="AM35" s="673"/>
      <c r="AN35" s="673"/>
      <c r="AO35" s="674"/>
      <c r="AP35" s="186"/>
      <c r="AQ35" s="675" t="s">
        <v>304</v>
      </c>
      <c r="AR35" s="676"/>
      <c r="AS35" s="676"/>
      <c r="AT35" s="676"/>
      <c r="AU35" s="676"/>
      <c r="AV35" s="676"/>
      <c r="AW35" s="676"/>
      <c r="AX35" s="676"/>
      <c r="AY35" s="677"/>
      <c r="AZ35" s="668">
        <v>1133763</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100243</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47960</v>
      </c>
      <c r="CS35" s="637"/>
      <c r="CT35" s="637"/>
      <c r="CU35" s="637"/>
      <c r="CV35" s="637"/>
      <c r="CW35" s="637"/>
      <c r="CX35" s="637"/>
      <c r="CY35" s="638"/>
      <c r="CZ35" s="621">
        <v>0.9</v>
      </c>
      <c r="DA35" s="639"/>
      <c r="DB35" s="639"/>
      <c r="DC35" s="640"/>
      <c r="DD35" s="624">
        <v>45709</v>
      </c>
      <c r="DE35" s="637"/>
      <c r="DF35" s="637"/>
      <c r="DG35" s="637"/>
      <c r="DH35" s="637"/>
      <c r="DI35" s="637"/>
      <c r="DJ35" s="637"/>
      <c r="DK35" s="638"/>
      <c r="DL35" s="624">
        <v>45704</v>
      </c>
      <c r="DM35" s="637"/>
      <c r="DN35" s="637"/>
      <c r="DO35" s="637"/>
      <c r="DP35" s="637"/>
      <c r="DQ35" s="637"/>
      <c r="DR35" s="637"/>
      <c r="DS35" s="637"/>
      <c r="DT35" s="637"/>
      <c r="DU35" s="637"/>
      <c r="DV35" s="638"/>
      <c r="DW35" s="641">
        <v>1.1000000000000001</v>
      </c>
      <c r="DX35" s="642"/>
      <c r="DY35" s="642"/>
      <c r="DZ35" s="642"/>
      <c r="EA35" s="642"/>
      <c r="EB35" s="642"/>
      <c r="EC35" s="643"/>
    </row>
    <row r="36" spans="2:133" ht="11.25" customHeight="1">
      <c r="B36" s="599" t="s">
        <v>307</v>
      </c>
      <c r="C36" s="600"/>
      <c r="D36" s="600"/>
      <c r="E36" s="600"/>
      <c r="F36" s="600"/>
      <c r="G36" s="600"/>
      <c r="H36" s="600"/>
      <c r="I36" s="600"/>
      <c r="J36" s="600"/>
      <c r="K36" s="600"/>
      <c r="L36" s="600"/>
      <c r="M36" s="600"/>
      <c r="N36" s="600"/>
      <c r="O36" s="600"/>
      <c r="P36" s="600"/>
      <c r="Q36" s="601"/>
      <c r="R36" s="602">
        <v>5694137</v>
      </c>
      <c r="S36" s="659"/>
      <c r="T36" s="659"/>
      <c r="U36" s="659"/>
      <c r="V36" s="659"/>
      <c r="W36" s="659"/>
      <c r="X36" s="659"/>
      <c r="Y36" s="662"/>
      <c r="Z36" s="663">
        <v>100</v>
      </c>
      <c r="AA36" s="663"/>
      <c r="AB36" s="663"/>
      <c r="AC36" s="663"/>
      <c r="AD36" s="664">
        <v>3808755</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541666</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76743</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1217453</v>
      </c>
      <c r="CS36" s="619"/>
      <c r="CT36" s="619"/>
      <c r="CU36" s="619"/>
      <c r="CV36" s="619"/>
      <c r="CW36" s="619"/>
      <c r="CX36" s="619"/>
      <c r="CY36" s="620"/>
      <c r="CZ36" s="621">
        <v>23.1</v>
      </c>
      <c r="DA36" s="639"/>
      <c r="DB36" s="639"/>
      <c r="DC36" s="640"/>
      <c r="DD36" s="624">
        <v>1125622</v>
      </c>
      <c r="DE36" s="619"/>
      <c r="DF36" s="619"/>
      <c r="DG36" s="619"/>
      <c r="DH36" s="619"/>
      <c r="DI36" s="619"/>
      <c r="DJ36" s="619"/>
      <c r="DK36" s="620"/>
      <c r="DL36" s="624">
        <v>947471</v>
      </c>
      <c r="DM36" s="619"/>
      <c r="DN36" s="619"/>
      <c r="DO36" s="619"/>
      <c r="DP36" s="619"/>
      <c r="DQ36" s="619"/>
      <c r="DR36" s="619"/>
      <c r="DS36" s="619"/>
      <c r="DT36" s="619"/>
      <c r="DU36" s="619"/>
      <c r="DV36" s="620"/>
      <c r="DW36" s="641">
        <v>23.2</v>
      </c>
      <c r="DX36" s="642"/>
      <c r="DY36" s="642"/>
      <c r="DZ36" s="642"/>
      <c r="EA36" s="642"/>
      <c r="EB36" s="642"/>
      <c r="EC36" s="643"/>
    </row>
    <row r="37" spans="2:133" ht="11.25" customHeight="1">
      <c r="AQ37" s="644" t="s">
        <v>311</v>
      </c>
      <c r="AR37" s="645"/>
      <c r="AS37" s="645"/>
      <c r="AT37" s="645"/>
      <c r="AU37" s="645"/>
      <c r="AV37" s="645"/>
      <c r="AW37" s="645"/>
      <c r="AX37" s="645"/>
      <c r="AY37" s="646"/>
      <c r="AZ37" s="618">
        <v>88716</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1443</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297906</v>
      </c>
      <c r="CS37" s="637"/>
      <c r="CT37" s="637"/>
      <c r="CU37" s="637"/>
      <c r="CV37" s="637"/>
      <c r="CW37" s="637"/>
      <c r="CX37" s="637"/>
      <c r="CY37" s="638"/>
      <c r="CZ37" s="621">
        <v>5.7</v>
      </c>
      <c r="DA37" s="639"/>
      <c r="DB37" s="639"/>
      <c r="DC37" s="640"/>
      <c r="DD37" s="624">
        <v>297906</v>
      </c>
      <c r="DE37" s="637"/>
      <c r="DF37" s="637"/>
      <c r="DG37" s="637"/>
      <c r="DH37" s="637"/>
      <c r="DI37" s="637"/>
      <c r="DJ37" s="637"/>
      <c r="DK37" s="638"/>
      <c r="DL37" s="624">
        <v>297906</v>
      </c>
      <c r="DM37" s="637"/>
      <c r="DN37" s="637"/>
      <c r="DO37" s="637"/>
      <c r="DP37" s="637"/>
      <c r="DQ37" s="637"/>
      <c r="DR37" s="637"/>
      <c r="DS37" s="637"/>
      <c r="DT37" s="637"/>
      <c r="DU37" s="637"/>
      <c r="DV37" s="638"/>
      <c r="DW37" s="641">
        <v>7.3</v>
      </c>
      <c r="DX37" s="642"/>
      <c r="DY37" s="642"/>
      <c r="DZ37" s="642"/>
      <c r="EA37" s="642"/>
      <c r="EB37" s="642"/>
      <c r="EC37" s="643"/>
    </row>
    <row r="38" spans="2:133" ht="11.25" customHeight="1">
      <c r="AQ38" s="644" t="s">
        <v>314</v>
      </c>
      <c r="AR38" s="645"/>
      <c r="AS38" s="645"/>
      <c r="AT38" s="645"/>
      <c r="AU38" s="645"/>
      <c r="AV38" s="645"/>
      <c r="AW38" s="645"/>
      <c r="AX38" s="645"/>
      <c r="AY38" s="646"/>
      <c r="AZ38" s="618" t="s">
        <v>108</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2432</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503381</v>
      </c>
      <c r="CS38" s="619"/>
      <c r="CT38" s="619"/>
      <c r="CU38" s="619"/>
      <c r="CV38" s="619"/>
      <c r="CW38" s="619"/>
      <c r="CX38" s="619"/>
      <c r="CY38" s="620"/>
      <c r="CZ38" s="621">
        <v>9.6</v>
      </c>
      <c r="DA38" s="639"/>
      <c r="DB38" s="639"/>
      <c r="DC38" s="640"/>
      <c r="DD38" s="624">
        <v>430537</v>
      </c>
      <c r="DE38" s="619"/>
      <c r="DF38" s="619"/>
      <c r="DG38" s="619"/>
      <c r="DH38" s="619"/>
      <c r="DI38" s="619"/>
      <c r="DJ38" s="619"/>
      <c r="DK38" s="620"/>
      <c r="DL38" s="624">
        <v>410272</v>
      </c>
      <c r="DM38" s="619"/>
      <c r="DN38" s="619"/>
      <c r="DO38" s="619"/>
      <c r="DP38" s="619"/>
      <c r="DQ38" s="619"/>
      <c r="DR38" s="619"/>
      <c r="DS38" s="619"/>
      <c r="DT38" s="619"/>
      <c r="DU38" s="619"/>
      <c r="DV38" s="620"/>
      <c r="DW38" s="641">
        <v>10.1</v>
      </c>
      <c r="DX38" s="642"/>
      <c r="DY38" s="642"/>
      <c r="DZ38" s="642"/>
      <c r="EA38" s="642"/>
      <c r="EB38" s="642"/>
      <c r="EC38" s="643"/>
    </row>
    <row r="39" spans="2:133" ht="11.25" customHeight="1">
      <c r="AQ39" s="644" t="s">
        <v>317</v>
      </c>
      <c r="AR39" s="645"/>
      <c r="AS39" s="645"/>
      <c r="AT39" s="645"/>
      <c r="AU39" s="645"/>
      <c r="AV39" s="645"/>
      <c r="AW39" s="645"/>
      <c r="AX39" s="645"/>
      <c r="AY39" s="646"/>
      <c r="AZ39" s="618" t="s">
        <v>108</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86</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175672</v>
      </c>
      <c r="CS39" s="637"/>
      <c r="CT39" s="637"/>
      <c r="CU39" s="637"/>
      <c r="CV39" s="637"/>
      <c r="CW39" s="637"/>
      <c r="CX39" s="637"/>
      <c r="CY39" s="638"/>
      <c r="CZ39" s="621">
        <v>3.3</v>
      </c>
      <c r="DA39" s="639"/>
      <c r="DB39" s="639"/>
      <c r="DC39" s="640"/>
      <c r="DD39" s="624">
        <v>167800</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93761</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98</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33216</v>
      </c>
      <c r="CS40" s="619"/>
      <c r="CT40" s="619"/>
      <c r="CU40" s="619"/>
      <c r="CV40" s="619"/>
      <c r="CW40" s="619"/>
      <c r="CX40" s="619"/>
      <c r="CY40" s="620"/>
      <c r="CZ40" s="621">
        <v>0.6</v>
      </c>
      <c r="DA40" s="639"/>
      <c r="DB40" s="639"/>
      <c r="DC40" s="640"/>
      <c r="DD40" s="624">
        <v>22116</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409620</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322</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212</v>
      </c>
      <c r="CS41" s="637"/>
      <c r="CT41" s="637"/>
      <c r="CU41" s="637"/>
      <c r="CV41" s="637"/>
      <c r="CW41" s="637"/>
      <c r="CX41" s="637"/>
      <c r="CY41" s="638"/>
      <c r="CZ41" s="621" t="s">
        <v>212</v>
      </c>
      <c r="DA41" s="639"/>
      <c r="DB41" s="639"/>
      <c r="DC41" s="640"/>
      <c r="DD41" s="624" t="s">
        <v>212</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283722</v>
      </c>
      <c r="CS42" s="619"/>
      <c r="CT42" s="619"/>
      <c r="CU42" s="619"/>
      <c r="CV42" s="619"/>
      <c r="CW42" s="619"/>
      <c r="CX42" s="619"/>
      <c r="CY42" s="620"/>
      <c r="CZ42" s="621">
        <v>5.4</v>
      </c>
      <c r="DA42" s="622"/>
      <c r="DB42" s="622"/>
      <c r="DC42" s="623"/>
      <c r="DD42" s="624">
        <v>175749</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1324</v>
      </c>
      <c r="CS43" s="637"/>
      <c r="CT43" s="637"/>
      <c r="CU43" s="637"/>
      <c r="CV43" s="637"/>
      <c r="CW43" s="637"/>
      <c r="CX43" s="637"/>
      <c r="CY43" s="638"/>
      <c r="CZ43" s="621">
        <v>0</v>
      </c>
      <c r="DA43" s="639"/>
      <c r="DB43" s="639"/>
      <c r="DC43" s="640"/>
      <c r="DD43" s="624">
        <v>1324</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331</v>
      </c>
      <c r="CD44" s="631" t="s">
        <v>284</v>
      </c>
      <c r="CE44" s="632"/>
      <c r="CF44" s="615" t="s">
        <v>332</v>
      </c>
      <c r="CG44" s="616"/>
      <c r="CH44" s="616"/>
      <c r="CI44" s="616"/>
      <c r="CJ44" s="616"/>
      <c r="CK44" s="616"/>
      <c r="CL44" s="616"/>
      <c r="CM44" s="616"/>
      <c r="CN44" s="616"/>
      <c r="CO44" s="616"/>
      <c r="CP44" s="616"/>
      <c r="CQ44" s="617"/>
      <c r="CR44" s="618">
        <v>272627</v>
      </c>
      <c r="CS44" s="619"/>
      <c r="CT44" s="619"/>
      <c r="CU44" s="619"/>
      <c r="CV44" s="619"/>
      <c r="CW44" s="619"/>
      <c r="CX44" s="619"/>
      <c r="CY44" s="620"/>
      <c r="CZ44" s="621">
        <v>5.2</v>
      </c>
      <c r="DA44" s="622"/>
      <c r="DB44" s="622"/>
      <c r="DC44" s="623"/>
      <c r="DD44" s="624">
        <v>172902</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333</v>
      </c>
      <c r="CG45" s="616"/>
      <c r="CH45" s="616"/>
      <c r="CI45" s="616"/>
      <c r="CJ45" s="616"/>
      <c r="CK45" s="616"/>
      <c r="CL45" s="616"/>
      <c r="CM45" s="616"/>
      <c r="CN45" s="616"/>
      <c r="CO45" s="616"/>
      <c r="CP45" s="616"/>
      <c r="CQ45" s="617"/>
      <c r="CR45" s="618">
        <v>112274</v>
      </c>
      <c r="CS45" s="637"/>
      <c r="CT45" s="637"/>
      <c r="CU45" s="637"/>
      <c r="CV45" s="637"/>
      <c r="CW45" s="637"/>
      <c r="CX45" s="637"/>
      <c r="CY45" s="638"/>
      <c r="CZ45" s="621">
        <v>2.1</v>
      </c>
      <c r="DA45" s="639"/>
      <c r="DB45" s="639"/>
      <c r="DC45" s="640"/>
      <c r="DD45" s="624">
        <v>38792</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334</v>
      </c>
      <c r="CG46" s="616"/>
      <c r="CH46" s="616"/>
      <c r="CI46" s="616"/>
      <c r="CJ46" s="616"/>
      <c r="CK46" s="616"/>
      <c r="CL46" s="616"/>
      <c r="CM46" s="616"/>
      <c r="CN46" s="616"/>
      <c r="CO46" s="616"/>
      <c r="CP46" s="616"/>
      <c r="CQ46" s="617"/>
      <c r="CR46" s="618">
        <v>146125</v>
      </c>
      <c r="CS46" s="619"/>
      <c r="CT46" s="619"/>
      <c r="CU46" s="619"/>
      <c r="CV46" s="619"/>
      <c r="CW46" s="619"/>
      <c r="CX46" s="619"/>
      <c r="CY46" s="620"/>
      <c r="CZ46" s="621">
        <v>2.8</v>
      </c>
      <c r="DA46" s="622"/>
      <c r="DB46" s="622"/>
      <c r="DC46" s="623"/>
      <c r="DD46" s="624">
        <v>119882</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335</v>
      </c>
      <c r="CG47" s="616"/>
      <c r="CH47" s="616"/>
      <c r="CI47" s="616"/>
      <c r="CJ47" s="616"/>
      <c r="CK47" s="616"/>
      <c r="CL47" s="616"/>
      <c r="CM47" s="616"/>
      <c r="CN47" s="616"/>
      <c r="CO47" s="616"/>
      <c r="CP47" s="616"/>
      <c r="CQ47" s="617"/>
      <c r="CR47" s="618">
        <v>11095</v>
      </c>
      <c r="CS47" s="637"/>
      <c r="CT47" s="637"/>
      <c r="CU47" s="637"/>
      <c r="CV47" s="637"/>
      <c r="CW47" s="637"/>
      <c r="CX47" s="637"/>
      <c r="CY47" s="638"/>
      <c r="CZ47" s="621">
        <v>0.2</v>
      </c>
      <c r="DA47" s="639"/>
      <c r="DB47" s="639"/>
      <c r="DC47" s="640"/>
      <c r="DD47" s="624">
        <v>2847</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336</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337</v>
      </c>
      <c r="CE49" s="600"/>
      <c r="CF49" s="600"/>
      <c r="CG49" s="600"/>
      <c r="CH49" s="600"/>
      <c r="CI49" s="600"/>
      <c r="CJ49" s="600"/>
      <c r="CK49" s="600"/>
      <c r="CL49" s="600"/>
      <c r="CM49" s="600"/>
      <c r="CN49" s="600"/>
      <c r="CO49" s="600"/>
      <c r="CP49" s="600"/>
      <c r="CQ49" s="601"/>
      <c r="CR49" s="602">
        <v>5262235</v>
      </c>
      <c r="CS49" s="603"/>
      <c r="CT49" s="603"/>
      <c r="CU49" s="603"/>
      <c r="CV49" s="603"/>
      <c r="CW49" s="603"/>
      <c r="CX49" s="603"/>
      <c r="CY49" s="604"/>
      <c r="CZ49" s="605">
        <v>100</v>
      </c>
      <c r="DA49" s="606"/>
      <c r="DB49" s="606"/>
      <c r="DC49" s="607"/>
      <c r="DD49" s="608">
        <v>4283188</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360</v>
      </c>
      <c r="C7" s="1077"/>
      <c r="D7" s="1077"/>
      <c r="E7" s="1077"/>
      <c r="F7" s="1077"/>
      <c r="G7" s="1077"/>
      <c r="H7" s="1077"/>
      <c r="I7" s="1077"/>
      <c r="J7" s="1077"/>
      <c r="K7" s="1077"/>
      <c r="L7" s="1077"/>
      <c r="M7" s="1077"/>
      <c r="N7" s="1077"/>
      <c r="O7" s="1077"/>
      <c r="P7" s="1078"/>
      <c r="Q7" s="1130">
        <v>5723</v>
      </c>
      <c r="R7" s="1131"/>
      <c r="S7" s="1131"/>
      <c r="T7" s="1131"/>
      <c r="U7" s="1131"/>
      <c r="V7" s="1131">
        <v>5252</v>
      </c>
      <c r="W7" s="1131"/>
      <c r="X7" s="1131"/>
      <c r="Y7" s="1131"/>
      <c r="Z7" s="1131"/>
      <c r="AA7" s="1131">
        <v>470</v>
      </c>
      <c r="AB7" s="1131"/>
      <c r="AC7" s="1131"/>
      <c r="AD7" s="1131"/>
      <c r="AE7" s="1132"/>
      <c r="AF7" s="1133">
        <v>468</v>
      </c>
      <c r="AG7" s="1134"/>
      <c r="AH7" s="1134"/>
      <c r="AI7" s="1134"/>
      <c r="AJ7" s="1135"/>
      <c r="AK7" s="1117">
        <v>1</v>
      </c>
      <c r="AL7" s="1118"/>
      <c r="AM7" s="1118"/>
      <c r="AN7" s="1118"/>
      <c r="AO7" s="1118"/>
      <c r="AP7" s="1118">
        <v>6355</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557</v>
      </c>
      <c r="BT7" s="1122"/>
      <c r="BU7" s="1122"/>
      <c r="BV7" s="1122"/>
      <c r="BW7" s="1122"/>
      <c r="BX7" s="1122"/>
      <c r="BY7" s="1122"/>
      <c r="BZ7" s="1122"/>
      <c r="CA7" s="1122"/>
      <c r="CB7" s="1122"/>
      <c r="CC7" s="1122"/>
      <c r="CD7" s="1122"/>
      <c r="CE7" s="1122"/>
      <c r="CF7" s="1122"/>
      <c r="CG7" s="1123"/>
      <c r="CH7" s="1114">
        <v>2</v>
      </c>
      <c r="CI7" s="1115"/>
      <c r="CJ7" s="1115"/>
      <c r="CK7" s="1115"/>
      <c r="CL7" s="1116"/>
      <c r="CM7" s="1114">
        <v>69</v>
      </c>
      <c r="CN7" s="1115"/>
      <c r="CO7" s="1115"/>
      <c r="CP7" s="1115"/>
      <c r="CQ7" s="1116"/>
      <c r="CR7" s="1114">
        <v>30</v>
      </c>
      <c r="CS7" s="1115"/>
      <c r="CT7" s="1115"/>
      <c r="CU7" s="1115"/>
      <c r="CV7" s="1116"/>
      <c r="CW7" s="1114">
        <v>4</v>
      </c>
      <c r="CX7" s="1115"/>
      <c r="CY7" s="1115"/>
      <c r="CZ7" s="1115"/>
      <c r="DA7" s="1116"/>
      <c r="DB7" s="1114">
        <v>0</v>
      </c>
      <c r="DC7" s="1115"/>
      <c r="DD7" s="1115"/>
      <c r="DE7" s="1115"/>
      <c r="DF7" s="1116"/>
      <c r="DG7" s="1114">
        <v>0</v>
      </c>
      <c r="DH7" s="1115"/>
      <c r="DI7" s="1115"/>
      <c r="DJ7" s="1115"/>
      <c r="DK7" s="1116"/>
      <c r="DL7" s="1114">
        <v>0</v>
      </c>
      <c r="DM7" s="1115"/>
      <c r="DN7" s="1115"/>
      <c r="DO7" s="1115"/>
      <c r="DP7" s="1116"/>
      <c r="DQ7" s="1114">
        <v>0</v>
      </c>
      <c r="DR7" s="1115"/>
      <c r="DS7" s="1115"/>
      <c r="DT7" s="1115"/>
      <c r="DU7" s="1116"/>
      <c r="DV7" s="1141"/>
      <c r="DW7" s="1142"/>
      <c r="DX7" s="1142"/>
      <c r="DY7" s="1142"/>
      <c r="DZ7" s="1143"/>
      <c r="EA7" s="205"/>
    </row>
    <row r="8" spans="1:131" s="206" customFormat="1" ht="26.25" customHeight="1">
      <c r="A8" s="212">
        <v>2</v>
      </c>
      <c r="B8" s="1063" t="s">
        <v>361</v>
      </c>
      <c r="C8" s="1064"/>
      <c r="D8" s="1064"/>
      <c r="E8" s="1064"/>
      <c r="F8" s="1064"/>
      <c r="G8" s="1064"/>
      <c r="H8" s="1064"/>
      <c r="I8" s="1064"/>
      <c r="J8" s="1064"/>
      <c r="K8" s="1064"/>
      <c r="L8" s="1064"/>
      <c r="M8" s="1064"/>
      <c r="N8" s="1064"/>
      <c r="O8" s="1064"/>
      <c r="P8" s="1065"/>
      <c r="Q8" s="1069">
        <v>3</v>
      </c>
      <c r="R8" s="1070"/>
      <c r="S8" s="1070"/>
      <c r="T8" s="1070"/>
      <c r="U8" s="1070"/>
      <c r="V8" s="1070">
        <v>44</v>
      </c>
      <c r="W8" s="1070"/>
      <c r="X8" s="1070"/>
      <c r="Y8" s="1070"/>
      <c r="Z8" s="1070"/>
      <c r="AA8" s="1070">
        <v>-40</v>
      </c>
      <c r="AB8" s="1070"/>
      <c r="AC8" s="1070"/>
      <c r="AD8" s="1070"/>
      <c r="AE8" s="1071"/>
      <c r="AF8" s="1045">
        <v>-40</v>
      </c>
      <c r="AG8" s="1046"/>
      <c r="AH8" s="1046"/>
      <c r="AI8" s="1046"/>
      <c r="AJ8" s="1047"/>
      <c r="AK8" s="1112">
        <v>0</v>
      </c>
      <c r="AL8" s="1113"/>
      <c r="AM8" s="1113"/>
      <c r="AN8" s="1113"/>
      <c r="AO8" s="1113"/>
      <c r="AP8" s="1113">
        <v>6</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558</v>
      </c>
      <c r="BT8" s="1041"/>
      <c r="BU8" s="1041"/>
      <c r="BV8" s="1041"/>
      <c r="BW8" s="1041"/>
      <c r="BX8" s="1041"/>
      <c r="BY8" s="1041"/>
      <c r="BZ8" s="1041"/>
      <c r="CA8" s="1041"/>
      <c r="CB8" s="1041"/>
      <c r="CC8" s="1041"/>
      <c r="CD8" s="1041"/>
      <c r="CE8" s="1041"/>
      <c r="CF8" s="1041"/>
      <c r="CG8" s="1042"/>
      <c r="CH8" s="1015">
        <v>0</v>
      </c>
      <c r="CI8" s="1016"/>
      <c r="CJ8" s="1016"/>
      <c r="CK8" s="1016"/>
      <c r="CL8" s="1017"/>
      <c r="CM8" s="1015">
        <v>82</v>
      </c>
      <c r="CN8" s="1016"/>
      <c r="CO8" s="1016"/>
      <c r="CP8" s="1016"/>
      <c r="CQ8" s="1017"/>
      <c r="CR8" s="1015">
        <v>45</v>
      </c>
      <c r="CS8" s="1016"/>
      <c r="CT8" s="1016"/>
      <c r="CU8" s="1016"/>
      <c r="CV8" s="1017"/>
      <c r="CW8" s="1015">
        <v>0</v>
      </c>
      <c r="CX8" s="1016"/>
      <c r="CY8" s="1016"/>
      <c r="CZ8" s="1016"/>
      <c r="DA8" s="1017"/>
      <c r="DB8" s="1015">
        <v>0</v>
      </c>
      <c r="DC8" s="1016"/>
      <c r="DD8" s="1016"/>
      <c r="DE8" s="1016"/>
      <c r="DF8" s="1017"/>
      <c r="DG8" s="1015">
        <v>0</v>
      </c>
      <c r="DH8" s="1016"/>
      <c r="DI8" s="1016"/>
      <c r="DJ8" s="1016"/>
      <c r="DK8" s="1017"/>
      <c r="DL8" s="1015">
        <v>0</v>
      </c>
      <c r="DM8" s="1016"/>
      <c r="DN8" s="1016"/>
      <c r="DO8" s="1016"/>
      <c r="DP8" s="1017"/>
      <c r="DQ8" s="1015">
        <v>0</v>
      </c>
      <c r="DR8" s="1016"/>
      <c r="DS8" s="1016"/>
      <c r="DT8" s="1016"/>
      <c r="DU8" s="1017"/>
      <c r="DV8" s="1018"/>
      <c r="DW8" s="1019"/>
      <c r="DX8" s="1019"/>
      <c r="DY8" s="1019"/>
      <c r="DZ8" s="1020"/>
      <c r="EA8" s="205"/>
    </row>
    <row r="9" spans="1:131" s="206" customFormat="1" ht="26.25" customHeight="1">
      <c r="A9" s="212">
        <v>3</v>
      </c>
      <c r="B9" s="1063" t="s">
        <v>362</v>
      </c>
      <c r="C9" s="1064"/>
      <c r="D9" s="1064"/>
      <c r="E9" s="1064"/>
      <c r="F9" s="1064"/>
      <c r="G9" s="1064"/>
      <c r="H9" s="1064"/>
      <c r="I9" s="1064"/>
      <c r="J9" s="1064"/>
      <c r="K9" s="1064"/>
      <c r="L9" s="1064"/>
      <c r="M9" s="1064"/>
      <c r="N9" s="1064"/>
      <c r="O9" s="1064"/>
      <c r="P9" s="1065"/>
      <c r="Q9" s="1069">
        <v>5</v>
      </c>
      <c r="R9" s="1070"/>
      <c r="S9" s="1070"/>
      <c r="T9" s="1070"/>
      <c r="U9" s="1070"/>
      <c r="V9" s="1070">
        <v>4</v>
      </c>
      <c r="W9" s="1070"/>
      <c r="X9" s="1070"/>
      <c r="Y9" s="1070"/>
      <c r="Z9" s="1070"/>
      <c r="AA9" s="1070">
        <v>2</v>
      </c>
      <c r="AB9" s="1070"/>
      <c r="AC9" s="1070"/>
      <c r="AD9" s="1070"/>
      <c r="AE9" s="1071"/>
      <c r="AF9" s="1045">
        <v>2</v>
      </c>
      <c r="AG9" s="1046"/>
      <c r="AH9" s="1046"/>
      <c r="AI9" s="1046"/>
      <c r="AJ9" s="1047"/>
      <c r="AK9" s="1112">
        <v>0</v>
      </c>
      <c r="AL9" s="1113"/>
      <c r="AM9" s="1113"/>
      <c r="AN9" s="1113"/>
      <c r="AO9" s="1113"/>
      <c r="AP9" s="1113">
        <v>0</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t="s">
        <v>363</v>
      </c>
      <c r="C10" s="1064"/>
      <c r="D10" s="1064"/>
      <c r="E10" s="1064"/>
      <c r="F10" s="1064"/>
      <c r="G10" s="1064"/>
      <c r="H10" s="1064"/>
      <c r="I10" s="1064"/>
      <c r="J10" s="1064"/>
      <c r="K10" s="1064"/>
      <c r="L10" s="1064"/>
      <c r="M10" s="1064"/>
      <c r="N10" s="1064"/>
      <c r="O10" s="1064"/>
      <c r="P10" s="1065"/>
      <c r="Q10" s="1069">
        <v>18</v>
      </c>
      <c r="R10" s="1070"/>
      <c r="S10" s="1070"/>
      <c r="T10" s="1070"/>
      <c r="U10" s="1070"/>
      <c r="V10" s="1070">
        <v>17</v>
      </c>
      <c r="W10" s="1070"/>
      <c r="X10" s="1070"/>
      <c r="Y10" s="1070"/>
      <c r="Z10" s="1070"/>
      <c r="AA10" s="1070">
        <v>1</v>
      </c>
      <c r="AB10" s="1070"/>
      <c r="AC10" s="1070"/>
      <c r="AD10" s="1070"/>
      <c r="AE10" s="1071"/>
      <c r="AF10" s="1045">
        <v>1</v>
      </c>
      <c r="AG10" s="1046"/>
      <c r="AH10" s="1046"/>
      <c r="AI10" s="1046"/>
      <c r="AJ10" s="1047"/>
      <c r="AK10" s="1112">
        <v>10</v>
      </c>
      <c r="AL10" s="1113"/>
      <c r="AM10" s="1113"/>
      <c r="AN10" s="1113"/>
      <c r="AO10" s="1113"/>
      <c r="AP10" s="1113">
        <v>0</v>
      </c>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364</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365</v>
      </c>
      <c r="B23" s="970" t="s">
        <v>366</v>
      </c>
      <c r="C23" s="971"/>
      <c r="D23" s="971"/>
      <c r="E23" s="971"/>
      <c r="F23" s="971"/>
      <c r="G23" s="971"/>
      <c r="H23" s="971"/>
      <c r="I23" s="971"/>
      <c r="J23" s="971"/>
      <c r="K23" s="971"/>
      <c r="L23" s="971"/>
      <c r="M23" s="971"/>
      <c r="N23" s="971"/>
      <c r="O23" s="971"/>
      <c r="P23" s="972"/>
      <c r="Q23" s="1094">
        <v>5696</v>
      </c>
      <c r="R23" s="1095"/>
      <c r="S23" s="1095"/>
      <c r="T23" s="1095"/>
      <c r="U23" s="1095"/>
      <c r="V23" s="1095">
        <v>5264</v>
      </c>
      <c r="W23" s="1095"/>
      <c r="X23" s="1095"/>
      <c r="Y23" s="1095"/>
      <c r="Z23" s="1095"/>
      <c r="AA23" s="1095">
        <v>432</v>
      </c>
      <c r="AB23" s="1095"/>
      <c r="AC23" s="1095"/>
      <c r="AD23" s="1095"/>
      <c r="AE23" s="1096"/>
      <c r="AF23" s="1097">
        <v>430</v>
      </c>
      <c r="AG23" s="1095"/>
      <c r="AH23" s="1095"/>
      <c r="AI23" s="1095"/>
      <c r="AJ23" s="1098"/>
      <c r="AK23" s="1099"/>
      <c r="AL23" s="1100"/>
      <c r="AM23" s="1100"/>
      <c r="AN23" s="1100"/>
      <c r="AO23" s="1100"/>
      <c r="AP23" s="1095">
        <v>6361</v>
      </c>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367</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368</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343</v>
      </c>
      <c r="B26" s="1022"/>
      <c r="C26" s="1022"/>
      <c r="D26" s="1022"/>
      <c r="E26" s="1022"/>
      <c r="F26" s="1022"/>
      <c r="G26" s="1022"/>
      <c r="H26" s="1022"/>
      <c r="I26" s="1022"/>
      <c r="J26" s="1022"/>
      <c r="K26" s="1022"/>
      <c r="L26" s="1022"/>
      <c r="M26" s="1022"/>
      <c r="N26" s="1022"/>
      <c r="O26" s="1022"/>
      <c r="P26" s="1023"/>
      <c r="Q26" s="1027" t="s">
        <v>369</v>
      </c>
      <c r="R26" s="1028"/>
      <c r="S26" s="1028"/>
      <c r="T26" s="1028"/>
      <c r="U26" s="1029"/>
      <c r="V26" s="1027" t="s">
        <v>370</v>
      </c>
      <c r="W26" s="1028"/>
      <c r="X26" s="1028"/>
      <c r="Y26" s="1028"/>
      <c r="Z26" s="1029"/>
      <c r="AA26" s="1027" t="s">
        <v>371</v>
      </c>
      <c r="AB26" s="1028"/>
      <c r="AC26" s="1028"/>
      <c r="AD26" s="1028"/>
      <c r="AE26" s="1028"/>
      <c r="AF26" s="1085" t="s">
        <v>372</v>
      </c>
      <c r="AG26" s="1034"/>
      <c r="AH26" s="1034"/>
      <c r="AI26" s="1034"/>
      <c r="AJ26" s="1086"/>
      <c r="AK26" s="1028" t="s">
        <v>373</v>
      </c>
      <c r="AL26" s="1028"/>
      <c r="AM26" s="1028"/>
      <c r="AN26" s="1028"/>
      <c r="AO26" s="1029"/>
      <c r="AP26" s="1027" t="s">
        <v>374</v>
      </c>
      <c r="AQ26" s="1028"/>
      <c r="AR26" s="1028"/>
      <c r="AS26" s="1028"/>
      <c r="AT26" s="1029"/>
      <c r="AU26" s="1027" t="s">
        <v>375</v>
      </c>
      <c r="AV26" s="1028"/>
      <c r="AW26" s="1028"/>
      <c r="AX26" s="1028"/>
      <c r="AY26" s="1029"/>
      <c r="AZ26" s="1027" t="s">
        <v>376</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377</v>
      </c>
      <c r="C28" s="1077"/>
      <c r="D28" s="1077"/>
      <c r="E28" s="1077"/>
      <c r="F28" s="1077"/>
      <c r="G28" s="1077"/>
      <c r="H28" s="1077"/>
      <c r="I28" s="1077"/>
      <c r="J28" s="1077"/>
      <c r="K28" s="1077"/>
      <c r="L28" s="1077"/>
      <c r="M28" s="1077"/>
      <c r="N28" s="1077"/>
      <c r="O28" s="1077"/>
      <c r="P28" s="1078"/>
      <c r="Q28" s="1079">
        <v>1397</v>
      </c>
      <c r="R28" s="1080"/>
      <c r="S28" s="1080"/>
      <c r="T28" s="1080"/>
      <c r="U28" s="1080"/>
      <c r="V28" s="1080">
        <v>1297</v>
      </c>
      <c r="W28" s="1080"/>
      <c r="X28" s="1080"/>
      <c r="Y28" s="1080"/>
      <c r="Z28" s="1080"/>
      <c r="AA28" s="1080">
        <v>100</v>
      </c>
      <c r="AB28" s="1080"/>
      <c r="AC28" s="1080"/>
      <c r="AD28" s="1080"/>
      <c r="AE28" s="1081"/>
      <c r="AF28" s="1082">
        <v>100</v>
      </c>
      <c r="AG28" s="1080"/>
      <c r="AH28" s="1080"/>
      <c r="AI28" s="1080"/>
      <c r="AJ28" s="1083"/>
      <c r="AK28" s="1084">
        <v>94</v>
      </c>
      <c r="AL28" s="1072"/>
      <c r="AM28" s="1072"/>
      <c r="AN28" s="1072"/>
      <c r="AO28" s="1072"/>
      <c r="AP28" s="1072">
        <v>0</v>
      </c>
      <c r="AQ28" s="1072"/>
      <c r="AR28" s="1072"/>
      <c r="AS28" s="1072"/>
      <c r="AT28" s="1072"/>
      <c r="AU28" s="1072">
        <v>0</v>
      </c>
      <c r="AV28" s="1072"/>
      <c r="AW28" s="1072"/>
      <c r="AX28" s="1072"/>
      <c r="AY28" s="1072"/>
      <c r="AZ28" s="1073" t="s">
        <v>559</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378</v>
      </c>
      <c r="C29" s="1064"/>
      <c r="D29" s="1064"/>
      <c r="E29" s="1064"/>
      <c r="F29" s="1064"/>
      <c r="G29" s="1064"/>
      <c r="H29" s="1064"/>
      <c r="I29" s="1064"/>
      <c r="J29" s="1064"/>
      <c r="K29" s="1064"/>
      <c r="L29" s="1064"/>
      <c r="M29" s="1064"/>
      <c r="N29" s="1064"/>
      <c r="O29" s="1064"/>
      <c r="P29" s="1065"/>
      <c r="Q29" s="1069">
        <v>1298</v>
      </c>
      <c r="R29" s="1070"/>
      <c r="S29" s="1070"/>
      <c r="T29" s="1070"/>
      <c r="U29" s="1070"/>
      <c r="V29" s="1070">
        <v>1205</v>
      </c>
      <c r="W29" s="1070"/>
      <c r="X29" s="1070"/>
      <c r="Y29" s="1070"/>
      <c r="Z29" s="1070"/>
      <c r="AA29" s="1070">
        <v>92</v>
      </c>
      <c r="AB29" s="1070"/>
      <c r="AC29" s="1070"/>
      <c r="AD29" s="1070"/>
      <c r="AE29" s="1071"/>
      <c r="AF29" s="1045">
        <v>92</v>
      </c>
      <c r="AG29" s="1046"/>
      <c r="AH29" s="1046"/>
      <c r="AI29" s="1046"/>
      <c r="AJ29" s="1047"/>
      <c r="AK29" s="1006">
        <v>220</v>
      </c>
      <c r="AL29" s="997"/>
      <c r="AM29" s="997"/>
      <c r="AN29" s="997"/>
      <c r="AO29" s="997"/>
      <c r="AP29" s="997">
        <v>0</v>
      </c>
      <c r="AQ29" s="997"/>
      <c r="AR29" s="997"/>
      <c r="AS29" s="997"/>
      <c r="AT29" s="997"/>
      <c r="AU29" s="997">
        <v>0</v>
      </c>
      <c r="AV29" s="997"/>
      <c r="AW29" s="997"/>
      <c r="AX29" s="997"/>
      <c r="AY29" s="997"/>
      <c r="AZ29" s="1068" t="s">
        <v>560</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379</v>
      </c>
      <c r="C30" s="1064"/>
      <c r="D30" s="1064"/>
      <c r="E30" s="1064"/>
      <c r="F30" s="1064"/>
      <c r="G30" s="1064"/>
      <c r="H30" s="1064"/>
      <c r="I30" s="1064"/>
      <c r="J30" s="1064"/>
      <c r="K30" s="1064"/>
      <c r="L30" s="1064"/>
      <c r="M30" s="1064"/>
      <c r="N30" s="1064"/>
      <c r="O30" s="1064"/>
      <c r="P30" s="1065"/>
      <c r="Q30" s="1069">
        <v>116</v>
      </c>
      <c r="R30" s="1070"/>
      <c r="S30" s="1070"/>
      <c r="T30" s="1070"/>
      <c r="U30" s="1070"/>
      <c r="V30" s="1070">
        <v>114</v>
      </c>
      <c r="W30" s="1070"/>
      <c r="X30" s="1070"/>
      <c r="Y30" s="1070"/>
      <c r="Z30" s="1070"/>
      <c r="AA30" s="1070">
        <v>2</v>
      </c>
      <c r="AB30" s="1070"/>
      <c r="AC30" s="1070"/>
      <c r="AD30" s="1070"/>
      <c r="AE30" s="1071"/>
      <c r="AF30" s="1045">
        <v>2</v>
      </c>
      <c r="AG30" s="1046"/>
      <c r="AH30" s="1046"/>
      <c r="AI30" s="1046"/>
      <c r="AJ30" s="1047"/>
      <c r="AK30" s="1006">
        <v>41</v>
      </c>
      <c r="AL30" s="997"/>
      <c r="AM30" s="997"/>
      <c r="AN30" s="997"/>
      <c r="AO30" s="997"/>
      <c r="AP30" s="997">
        <v>0</v>
      </c>
      <c r="AQ30" s="997"/>
      <c r="AR30" s="997"/>
      <c r="AS30" s="997"/>
      <c r="AT30" s="997"/>
      <c r="AU30" s="997">
        <v>0</v>
      </c>
      <c r="AV30" s="997"/>
      <c r="AW30" s="997"/>
      <c r="AX30" s="997"/>
      <c r="AY30" s="997"/>
      <c r="AZ30" s="1068" t="s">
        <v>560</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380</v>
      </c>
      <c r="C31" s="1064"/>
      <c r="D31" s="1064"/>
      <c r="E31" s="1064"/>
      <c r="F31" s="1064"/>
      <c r="G31" s="1064"/>
      <c r="H31" s="1064"/>
      <c r="I31" s="1064"/>
      <c r="J31" s="1064"/>
      <c r="K31" s="1064"/>
      <c r="L31" s="1064"/>
      <c r="M31" s="1064"/>
      <c r="N31" s="1064"/>
      <c r="O31" s="1064"/>
      <c r="P31" s="1065"/>
      <c r="Q31" s="1069">
        <v>402</v>
      </c>
      <c r="R31" s="1070"/>
      <c r="S31" s="1070"/>
      <c r="T31" s="1070"/>
      <c r="U31" s="1070"/>
      <c r="V31" s="1070">
        <v>408</v>
      </c>
      <c r="W31" s="1070"/>
      <c r="X31" s="1070"/>
      <c r="Y31" s="1070"/>
      <c r="Z31" s="1070"/>
      <c r="AA31" s="1070">
        <v>-6</v>
      </c>
      <c r="AB31" s="1070"/>
      <c r="AC31" s="1070"/>
      <c r="AD31" s="1070"/>
      <c r="AE31" s="1071"/>
      <c r="AF31" s="1045">
        <v>171</v>
      </c>
      <c r="AG31" s="1046"/>
      <c r="AH31" s="1046"/>
      <c r="AI31" s="1046"/>
      <c r="AJ31" s="1047"/>
      <c r="AK31" s="1006">
        <v>61</v>
      </c>
      <c r="AL31" s="997"/>
      <c r="AM31" s="997"/>
      <c r="AN31" s="997"/>
      <c r="AO31" s="997"/>
      <c r="AP31" s="997">
        <v>809</v>
      </c>
      <c r="AQ31" s="997"/>
      <c r="AR31" s="997"/>
      <c r="AS31" s="997"/>
      <c r="AT31" s="997"/>
      <c r="AU31" s="997">
        <v>61</v>
      </c>
      <c r="AV31" s="997"/>
      <c r="AW31" s="997"/>
      <c r="AX31" s="997"/>
      <c r="AY31" s="997"/>
      <c r="AZ31" s="1068" t="s">
        <v>560</v>
      </c>
      <c r="BA31" s="1068"/>
      <c r="BB31" s="1068"/>
      <c r="BC31" s="1068"/>
      <c r="BD31" s="1068"/>
      <c r="BE31" s="1058" t="s">
        <v>381</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382</v>
      </c>
      <c r="C32" s="1064"/>
      <c r="D32" s="1064"/>
      <c r="E32" s="1064"/>
      <c r="F32" s="1064"/>
      <c r="G32" s="1064"/>
      <c r="H32" s="1064"/>
      <c r="I32" s="1064"/>
      <c r="J32" s="1064"/>
      <c r="K32" s="1064"/>
      <c r="L32" s="1064"/>
      <c r="M32" s="1064"/>
      <c r="N32" s="1064"/>
      <c r="O32" s="1064"/>
      <c r="P32" s="1065"/>
      <c r="Q32" s="1069">
        <v>943</v>
      </c>
      <c r="R32" s="1070"/>
      <c r="S32" s="1070"/>
      <c r="T32" s="1070"/>
      <c r="U32" s="1070"/>
      <c r="V32" s="1070">
        <v>1028</v>
      </c>
      <c r="W32" s="1070"/>
      <c r="X32" s="1070"/>
      <c r="Y32" s="1070"/>
      <c r="Z32" s="1070"/>
      <c r="AA32" s="1070">
        <v>-85</v>
      </c>
      <c r="AB32" s="1070"/>
      <c r="AC32" s="1070"/>
      <c r="AD32" s="1070"/>
      <c r="AE32" s="1071"/>
      <c r="AF32" s="1045">
        <v>204</v>
      </c>
      <c r="AG32" s="1046"/>
      <c r="AH32" s="1046"/>
      <c r="AI32" s="1046"/>
      <c r="AJ32" s="1047"/>
      <c r="AK32" s="1006">
        <v>542</v>
      </c>
      <c r="AL32" s="997"/>
      <c r="AM32" s="997"/>
      <c r="AN32" s="997"/>
      <c r="AO32" s="997"/>
      <c r="AP32" s="997">
        <v>6535</v>
      </c>
      <c r="AQ32" s="997"/>
      <c r="AR32" s="997"/>
      <c r="AS32" s="997"/>
      <c r="AT32" s="997"/>
      <c r="AU32" s="997">
        <v>542</v>
      </c>
      <c r="AV32" s="997"/>
      <c r="AW32" s="997"/>
      <c r="AX32" s="997"/>
      <c r="AY32" s="997"/>
      <c r="AZ32" s="1068" t="s">
        <v>560</v>
      </c>
      <c r="BA32" s="1068"/>
      <c r="BB32" s="1068"/>
      <c r="BC32" s="1068"/>
      <c r="BD32" s="1068"/>
      <c r="BE32" s="1058" t="s">
        <v>561</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c r="C33" s="1064"/>
      <c r="D33" s="1064"/>
      <c r="E33" s="1064"/>
      <c r="F33" s="1064"/>
      <c r="G33" s="1064"/>
      <c r="H33" s="1064"/>
      <c r="I33" s="1064"/>
      <c r="J33" s="1064"/>
      <c r="K33" s="1064"/>
      <c r="L33" s="1064"/>
      <c r="M33" s="1064"/>
      <c r="N33" s="1064"/>
      <c r="O33" s="1064"/>
      <c r="P33" s="1065"/>
      <c r="Q33" s="1069"/>
      <c r="R33" s="1070"/>
      <c r="S33" s="1070"/>
      <c r="T33" s="1070"/>
      <c r="U33" s="1070"/>
      <c r="V33" s="1070"/>
      <c r="W33" s="1070"/>
      <c r="X33" s="1070"/>
      <c r="Y33" s="1070"/>
      <c r="Z33" s="1070"/>
      <c r="AA33" s="1070"/>
      <c r="AB33" s="1070"/>
      <c r="AC33" s="1070"/>
      <c r="AD33" s="1070"/>
      <c r="AE33" s="1071"/>
      <c r="AF33" s="1045"/>
      <c r="AG33" s="1046"/>
      <c r="AH33" s="1046"/>
      <c r="AI33" s="1046"/>
      <c r="AJ33" s="1047"/>
      <c r="AK33" s="1006"/>
      <c r="AL33" s="997"/>
      <c r="AM33" s="997"/>
      <c r="AN33" s="997"/>
      <c r="AO33" s="997"/>
      <c r="AP33" s="997"/>
      <c r="AQ33" s="997"/>
      <c r="AR33" s="997"/>
      <c r="AS33" s="997"/>
      <c r="AT33" s="997"/>
      <c r="AU33" s="997"/>
      <c r="AV33" s="997"/>
      <c r="AW33" s="997"/>
      <c r="AX33" s="997"/>
      <c r="AY33" s="997"/>
      <c r="AZ33" s="1068"/>
      <c r="BA33" s="1068"/>
      <c r="BB33" s="1068"/>
      <c r="BC33" s="1068"/>
      <c r="BD33" s="1068"/>
      <c r="BE33" s="1058"/>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383</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365</v>
      </c>
      <c r="B63" s="970" t="s">
        <v>384</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570</v>
      </c>
      <c r="AG63" s="985"/>
      <c r="AH63" s="985"/>
      <c r="AI63" s="985"/>
      <c r="AJ63" s="1056"/>
      <c r="AK63" s="1057"/>
      <c r="AL63" s="989"/>
      <c r="AM63" s="989"/>
      <c r="AN63" s="989"/>
      <c r="AO63" s="989"/>
      <c r="AP63" s="985">
        <v>7344</v>
      </c>
      <c r="AQ63" s="985"/>
      <c r="AR63" s="985"/>
      <c r="AS63" s="985"/>
      <c r="AT63" s="985"/>
      <c r="AU63" s="985">
        <v>603</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386</v>
      </c>
      <c r="B66" s="1022"/>
      <c r="C66" s="1022"/>
      <c r="D66" s="1022"/>
      <c r="E66" s="1022"/>
      <c r="F66" s="1022"/>
      <c r="G66" s="1022"/>
      <c r="H66" s="1022"/>
      <c r="I66" s="1022"/>
      <c r="J66" s="1022"/>
      <c r="K66" s="1022"/>
      <c r="L66" s="1022"/>
      <c r="M66" s="1022"/>
      <c r="N66" s="1022"/>
      <c r="O66" s="1022"/>
      <c r="P66" s="1023"/>
      <c r="Q66" s="1027" t="s">
        <v>369</v>
      </c>
      <c r="R66" s="1028"/>
      <c r="S66" s="1028"/>
      <c r="T66" s="1028"/>
      <c r="U66" s="1029"/>
      <c r="V66" s="1027" t="s">
        <v>370</v>
      </c>
      <c r="W66" s="1028"/>
      <c r="X66" s="1028"/>
      <c r="Y66" s="1028"/>
      <c r="Z66" s="1029"/>
      <c r="AA66" s="1027" t="s">
        <v>371</v>
      </c>
      <c r="AB66" s="1028"/>
      <c r="AC66" s="1028"/>
      <c r="AD66" s="1028"/>
      <c r="AE66" s="1029"/>
      <c r="AF66" s="1033" t="s">
        <v>372</v>
      </c>
      <c r="AG66" s="1034"/>
      <c r="AH66" s="1034"/>
      <c r="AI66" s="1034"/>
      <c r="AJ66" s="1035"/>
      <c r="AK66" s="1027" t="s">
        <v>373</v>
      </c>
      <c r="AL66" s="1022"/>
      <c r="AM66" s="1022"/>
      <c r="AN66" s="1022"/>
      <c r="AO66" s="1023"/>
      <c r="AP66" s="1027" t="s">
        <v>374</v>
      </c>
      <c r="AQ66" s="1028"/>
      <c r="AR66" s="1028"/>
      <c r="AS66" s="1028"/>
      <c r="AT66" s="1029"/>
      <c r="AU66" s="1027" t="s">
        <v>387</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540</v>
      </c>
      <c r="C68" s="1012"/>
      <c r="D68" s="1012"/>
      <c r="E68" s="1012"/>
      <c r="F68" s="1012"/>
      <c r="G68" s="1012"/>
      <c r="H68" s="1012"/>
      <c r="I68" s="1012"/>
      <c r="J68" s="1012"/>
      <c r="K68" s="1012"/>
      <c r="L68" s="1012"/>
      <c r="M68" s="1012"/>
      <c r="N68" s="1012"/>
      <c r="O68" s="1012"/>
      <c r="P68" s="1013"/>
      <c r="Q68" s="1014">
        <v>6632</v>
      </c>
      <c r="R68" s="1008"/>
      <c r="S68" s="1008"/>
      <c r="T68" s="1008"/>
      <c r="U68" s="1008"/>
      <c r="V68" s="1008">
        <v>7332</v>
      </c>
      <c r="W68" s="1008"/>
      <c r="X68" s="1008"/>
      <c r="Y68" s="1008"/>
      <c r="Z68" s="1008"/>
      <c r="AA68" s="1008">
        <v>-700</v>
      </c>
      <c r="AB68" s="1008"/>
      <c r="AC68" s="1008"/>
      <c r="AD68" s="1008"/>
      <c r="AE68" s="1008"/>
      <c r="AF68" s="1008">
        <v>3250</v>
      </c>
      <c r="AG68" s="1008"/>
      <c r="AH68" s="1008"/>
      <c r="AI68" s="1008"/>
      <c r="AJ68" s="1008"/>
      <c r="AK68" s="1008">
        <v>0</v>
      </c>
      <c r="AL68" s="1008"/>
      <c r="AM68" s="1008"/>
      <c r="AN68" s="1008"/>
      <c r="AO68" s="1008"/>
      <c r="AP68" s="1008">
        <v>32783</v>
      </c>
      <c r="AQ68" s="1008"/>
      <c r="AR68" s="1008"/>
      <c r="AS68" s="1008"/>
      <c r="AT68" s="1008"/>
      <c r="AU68" s="1008">
        <v>56</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541</v>
      </c>
      <c r="C69" s="1001"/>
      <c r="D69" s="1001"/>
      <c r="E69" s="1001"/>
      <c r="F69" s="1001"/>
      <c r="G69" s="1001"/>
      <c r="H69" s="1001"/>
      <c r="I69" s="1001"/>
      <c r="J69" s="1001"/>
      <c r="K69" s="1001"/>
      <c r="L69" s="1001"/>
      <c r="M69" s="1001"/>
      <c r="N69" s="1001"/>
      <c r="O69" s="1001"/>
      <c r="P69" s="1002"/>
      <c r="Q69" s="1003">
        <v>63</v>
      </c>
      <c r="R69" s="997"/>
      <c r="S69" s="997"/>
      <c r="T69" s="997"/>
      <c r="U69" s="997"/>
      <c r="V69" s="997">
        <v>62</v>
      </c>
      <c r="W69" s="997"/>
      <c r="X69" s="997"/>
      <c r="Y69" s="997"/>
      <c r="Z69" s="997"/>
      <c r="AA69" s="997">
        <v>1</v>
      </c>
      <c r="AB69" s="997"/>
      <c r="AC69" s="997"/>
      <c r="AD69" s="997"/>
      <c r="AE69" s="997"/>
      <c r="AF69" s="997">
        <v>1</v>
      </c>
      <c r="AG69" s="997"/>
      <c r="AH69" s="997"/>
      <c r="AI69" s="997"/>
      <c r="AJ69" s="997"/>
      <c r="AK69" s="997">
        <v>1</v>
      </c>
      <c r="AL69" s="997"/>
      <c r="AM69" s="997"/>
      <c r="AN69" s="997"/>
      <c r="AO69" s="997"/>
      <c r="AP69" s="997">
        <v>0</v>
      </c>
      <c r="AQ69" s="997"/>
      <c r="AR69" s="997"/>
      <c r="AS69" s="997"/>
      <c r="AT69" s="997"/>
      <c r="AU69" s="997">
        <v>0</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542</v>
      </c>
      <c r="C70" s="1001"/>
      <c r="D70" s="1001"/>
      <c r="E70" s="1001"/>
      <c r="F70" s="1001"/>
      <c r="G70" s="1001"/>
      <c r="H70" s="1001"/>
      <c r="I70" s="1001"/>
      <c r="J70" s="1001"/>
      <c r="K70" s="1001"/>
      <c r="L70" s="1001"/>
      <c r="M70" s="1001"/>
      <c r="N70" s="1001"/>
      <c r="O70" s="1001"/>
      <c r="P70" s="1002"/>
      <c r="Q70" s="1003">
        <v>263018</v>
      </c>
      <c r="R70" s="997"/>
      <c r="S70" s="997"/>
      <c r="T70" s="997"/>
      <c r="U70" s="997"/>
      <c r="V70" s="997">
        <v>262968</v>
      </c>
      <c r="W70" s="997"/>
      <c r="X70" s="997"/>
      <c r="Y70" s="997"/>
      <c r="Z70" s="997"/>
      <c r="AA70" s="997">
        <v>50</v>
      </c>
      <c r="AB70" s="997"/>
      <c r="AC70" s="997"/>
      <c r="AD70" s="997"/>
      <c r="AE70" s="997"/>
      <c r="AF70" s="997">
        <v>50</v>
      </c>
      <c r="AG70" s="997"/>
      <c r="AH70" s="997"/>
      <c r="AI70" s="997"/>
      <c r="AJ70" s="997"/>
      <c r="AK70" s="997">
        <v>8957</v>
      </c>
      <c r="AL70" s="997"/>
      <c r="AM70" s="997"/>
      <c r="AN70" s="997"/>
      <c r="AO70" s="997"/>
      <c r="AP70" s="997">
        <v>0</v>
      </c>
      <c r="AQ70" s="997"/>
      <c r="AR70" s="997"/>
      <c r="AS70" s="997"/>
      <c r="AT70" s="997"/>
      <c r="AU70" s="997">
        <v>0</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543</v>
      </c>
      <c r="C71" s="1001"/>
      <c r="D71" s="1001"/>
      <c r="E71" s="1001"/>
      <c r="F71" s="1001"/>
      <c r="G71" s="1001"/>
      <c r="H71" s="1001"/>
      <c r="I71" s="1001"/>
      <c r="J71" s="1001"/>
      <c r="K71" s="1001"/>
      <c r="L71" s="1001"/>
      <c r="M71" s="1001"/>
      <c r="N71" s="1001"/>
      <c r="O71" s="1001"/>
      <c r="P71" s="1002"/>
      <c r="Q71" s="1003">
        <v>7977</v>
      </c>
      <c r="R71" s="997"/>
      <c r="S71" s="997"/>
      <c r="T71" s="997"/>
      <c r="U71" s="997"/>
      <c r="V71" s="997">
        <v>7308</v>
      </c>
      <c r="W71" s="997"/>
      <c r="X71" s="997"/>
      <c r="Y71" s="997"/>
      <c r="Z71" s="997"/>
      <c r="AA71" s="997">
        <v>669</v>
      </c>
      <c r="AB71" s="997"/>
      <c r="AC71" s="997"/>
      <c r="AD71" s="997"/>
      <c r="AE71" s="997"/>
      <c r="AF71" s="997">
        <v>669</v>
      </c>
      <c r="AG71" s="997"/>
      <c r="AH71" s="997"/>
      <c r="AI71" s="997"/>
      <c r="AJ71" s="997"/>
      <c r="AK71" s="997">
        <v>274</v>
      </c>
      <c r="AL71" s="997"/>
      <c r="AM71" s="997"/>
      <c r="AN71" s="997"/>
      <c r="AO71" s="997"/>
      <c r="AP71" s="997">
        <v>0</v>
      </c>
      <c r="AQ71" s="997"/>
      <c r="AR71" s="997"/>
      <c r="AS71" s="997"/>
      <c r="AT71" s="997"/>
      <c r="AU71" s="997">
        <v>0</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544</v>
      </c>
      <c r="C72" s="1001"/>
      <c r="D72" s="1001"/>
      <c r="E72" s="1001"/>
      <c r="F72" s="1001"/>
      <c r="G72" s="1001"/>
      <c r="H72" s="1001"/>
      <c r="I72" s="1001"/>
      <c r="J72" s="1001"/>
      <c r="K72" s="1001"/>
      <c r="L72" s="1001"/>
      <c r="M72" s="1001"/>
      <c r="N72" s="1001"/>
      <c r="O72" s="1001"/>
      <c r="P72" s="1002"/>
      <c r="Q72" s="1003">
        <v>939</v>
      </c>
      <c r="R72" s="997"/>
      <c r="S72" s="997"/>
      <c r="T72" s="997"/>
      <c r="U72" s="997"/>
      <c r="V72" s="997">
        <v>601</v>
      </c>
      <c r="W72" s="997"/>
      <c r="X72" s="997"/>
      <c r="Y72" s="997"/>
      <c r="Z72" s="997"/>
      <c r="AA72" s="997">
        <v>338</v>
      </c>
      <c r="AB72" s="997"/>
      <c r="AC72" s="997"/>
      <c r="AD72" s="997"/>
      <c r="AE72" s="997"/>
      <c r="AF72" s="997">
        <v>338</v>
      </c>
      <c r="AG72" s="997"/>
      <c r="AH72" s="997"/>
      <c r="AI72" s="997"/>
      <c r="AJ72" s="997"/>
      <c r="AK72" s="997">
        <v>0</v>
      </c>
      <c r="AL72" s="997"/>
      <c r="AM72" s="997"/>
      <c r="AN72" s="997"/>
      <c r="AO72" s="997"/>
      <c r="AP72" s="997">
        <v>0</v>
      </c>
      <c r="AQ72" s="997"/>
      <c r="AR72" s="997"/>
      <c r="AS72" s="997"/>
      <c r="AT72" s="997"/>
      <c r="AU72" s="997">
        <v>0</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545</v>
      </c>
      <c r="C73" s="1001"/>
      <c r="D73" s="1001"/>
      <c r="E73" s="1001"/>
      <c r="F73" s="1001"/>
      <c r="G73" s="1001"/>
      <c r="H73" s="1001"/>
      <c r="I73" s="1001"/>
      <c r="J73" s="1001"/>
      <c r="K73" s="1001"/>
      <c r="L73" s="1001"/>
      <c r="M73" s="1001"/>
      <c r="N73" s="1001"/>
      <c r="O73" s="1001"/>
      <c r="P73" s="1002"/>
      <c r="Q73" s="1003">
        <v>56</v>
      </c>
      <c r="R73" s="997"/>
      <c r="S73" s="997"/>
      <c r="T73" s="997"/>
      <c r="U73" s="997"/>
      <c r="V73" s="997">
        <v>52</v>
      </c>
      <c r="W73" s="997"/>
      <c r="X73" s="997"/>
      <c r="Y73" s="997"/>
      <c r="Z73" s="997"/>
      <c r="AA73" s="997">
        <v>5</v>
      </c>
      <c r="AB73" s="997"/>
      <c r="AC73" s="997"/>
      <c r="AD73" s="997"/>
      <c r="AE73" s="997"/>
      <c r="AF73" s="997">
        <v>5</v>
      </c>
      <c r="AG73" s="997"/>
      <c r="AH73" s="997"/>
      <c r="AI73" s="997"/>
      <c r="AJ73" s="997"/>
      <c r="AK73" s="997">
        <v>56</v>
      </c>
      <c r="AL73" s="997"/>
      <c r="AM73" s="997"/>
      <c r="AN73" s="997"/>
      <c r="AO73" s="997"/>
      <c r="AP73" s="997">
        <v>0</v>
      </c>
      <c r="AQ73" s="997"/>
      <c r="AR73" s="997"/>
      <c r="AS73" s="997"/>
      <c r="AT73" s="997"/>
      <c r="AU73" s="997">
        <v>0</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546</v>
      </c>
      <c r="C74" s="1001"/>
      <c r="D74" s="1001"/>
      <c r="E74" s="1001"/>
      <c r="F74" s="1001"/>
      <c r="G74" s="1001"/>
      <c r="H74" s="1001"/>
      <c r="I74" s="1001"/>
      <c r="J74" s="1001"/>
      <c r="K74" s="1001"/>
      <c r="L74" s="1001"/>
      <c r="M74" s="1001"/>
      <c r="N74" s="1001"/>
      <c r="O74" s="1001"/>
      <c r="P74" s="1002"/>
      <c r="Q74" s="1003">
        <v>6</v>
      </c>
      <c r="R74" s="997"/>
      <c r="S74" s="997"/>
      <c r="T74" s="997"/>
      <c r="U74" s="997"/>
      <c r="V74" s="997">
        <v>4</v>
      </c>
      <c r="W74" s="997"/>
      <c r="X74" s="997"/>
      <c r="Y74" s="997"/>
      <c r="Z74" s="997"/>
      <c r="AA74" s="997">
        <v>3</v>
      </c>
      <c r="AB74" s="997"/>
      <c r="AC74" s="997"/>
      <c r="AD74" s="997"/>
      <c r="AE74" s="997"/>
      <c r="AF74" s="997">
        <v>3</v>
      </c>
      <c r="AG74" s="997"/>
      <c r="AH74" s="997"/>
      <c r="AI74" s="997"/>
      <c r="AJ74" s="997"/>
      <c r="AK74" s="997">
        <v>0</v>
      </c>
      <c r="AL74" s="997"/>
      <c r="AM74" s="997"/>
      <c r="AN74" s="997"/>
      <c r="AO74" s="997"/>
      <c r="AP74" s="997">
        <v>0</v>
      </c>
      <c r="AQ74" s="997"/>
      <c r="AR74" s="997"/>
      <c r="AS74" s="997"/>
      <c r="AT74" s="997"/>
      <c r="AU74" s="997">
        <v>0</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547</v>
      </c>
      <c r="C75" s="1001"/>
      <c r="D75" s="1001"/>
      <c r="E75" s="1001"/>
      <c r="F75" s="1001"/>
      <c r="G75" s="1001"/>
      <c r="H75" s="1001"/>
      <c r="I75" s="1001"/>
      <c r="J75" s="1001"/>
      <c r="K75" s="1001"/>
      <c r="L75" s="1001"/>
      <c r="M75" s="1001"/>
      <c r="N75" s="1001"/>
      <c r="O75" s="1001"/>
      <c r="P75" s="1002"/>
      <c r="Q75" s="1004">
        <v>77</v>
      </c>
      <c r="R75" s="1005"/>
      <c r="S75" s="1005"/>
      <c r="T75" s="1005"/>
      <c r="U75" s="1006"/>
      <c r="V75" s="1007">
        <v>73</v>
      </c>
      <c r="W75" s="1005"/>
      <c r="X75" s="1005"/>
      <c r="Y75" s="1005"/>
      <c r="Z75" s="1006"/>
      <c r="AA75" s="1007">
        <v>4</v>
      </c>
      <c r="AB75" s="1005"/>
      <c r="AC75" s="1005"/>
      <c r="AD75" s="1005"/>
      <c r="AE75" s="1006"/>
      <c r="AF75" s="1007">
        <v>4</v>
      </c>
      <c r="AG75" s="1005"/>
      <c r="AH75" s="1005"/>
      <c r="AI75" s="1005"/>
      <c r="AJ75" s="1006"/>
      <c r="AK75" s="1007">
        <v>10</v>
      </c>
      <c r="AL75" s="1005"/>
      <c r="AM75" s="1005"/>
      <c r="AN75" s="1005"/>
      <c r="AO75" s="1006"/>
      <c r="AP75" s="1007">
        <v>0</v>
      </c>
      <c r="AQ75" s="1005"/>
      <c r="AR75" s="1005"/>
      <c r="AS75" s="1005"/>
      <c r="AT75" s="1006"/>
      <c r="AU75" s="1007">
        <v>0</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548</v>
      </c>
      <c r="C76" s="1001"/>
      <c r="D76" s="1001"/>
      <c r="E76" s="1001"/>
      <c r="F76" s="1001"/>
      <c r="G76" s="1001"/>
      <c r="H76" s="1001"/>
      <c r="I76" s="1001"/>
      <c r="J76" s="1001"/>
      <c r="K76" s="1001"/>
      <c r="L76" s="1001"/>
      <c r="M76" s="1001"/>
      <c r="N76" s="1001"/>
      <c r="O76" s="1001"/>
      <c r="P76" s="1002"/>
      <c r="Q76" s="1004">
        <v>36</v>
      </c>
      <c r="R76" s="1005"/>
      <c r="S76" s="1005"/>
      <c r="T76" s="1005"/>
      <c r="U76" s="1006"/>
      <c r="V76" s="1007">
        <v>27</v>
      </c>
      <c r="W76" s="1005"/>
      <c r="X76" s="1005"/>
      <c r="Y76" s="1005"/>
      <c r="Z76" s="1006"/>
      <c r="AA76" s="1007">
        <v>9</v>
      </c>
      <c r="AB76" s="1005"/>
      <c r="AC76" s="1005"/>
      <c r="AD76" s="1005"/>
      <c r="AE76" s="1006"/>
      <c r="AF76" s="1007">
        <v>9</v>
      </c>
      <c r="AG76" s="1005"/>
      <c r="AH76" s="1005"/>
      <c r="AI76" s="1005"/>
      <c r="AJ76" s="1006"/>
      <c r="AK76" s="1007">
        <v>0</v>
      </c>
      <c r="AL76" s="1005"/>
      <c r="AM76" s="1005"/>
      <c r="AN76" s="1005"/>
      <c r="AO76" s="1006"/>
      <c r="AP76" s="1007">
        <v>0</v>
      </c>
      <c r="AQ76" s="1005"/>
      <c r="AR76" s="1005"/>
      <c r="AS76" s="1005"/>
      <c r="AT76" s="1006"/>
      <c r="AU76" s="1007">
        <v>0</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549</v>
      </c>
      <c r="C77" s="1001"/>
      <c r="D77" s="1001"/>
      <c r="E77" s="1001"/>
      <c r="F77" s="1001"/>
      <c r="G77" s="1001"/>
      <c r="H77" s="1001"/>
      <c r="I77" s="1001"/>
      <c r="J77" s="1001"/>
      <c r="K77" s="1001"/>
      <c r="L77" s="1001"/>
      <c r="M77" s="1001"/>
      <c r="N77" s="1001"/>
      <c r="O77" s="1001"/>
      <c r="P77" s="1002"/>
      <c r="Q77" s="1004">
        <v>14</v>
      </c>
      <c r="R77" s="1005"/>
      <c r="S77" s="1005"/>
      <c r="T77" s="1005"/>
      <c r="U77" s="1006"/>
      <c r="V77" s="1007">
        <v>11</v>
      </c>
      <c r="W77" s="1005"/>
      <c r="X77" s="1005"/>
      <c r="Y77" s="1005"/>
      <c r="Z77" s="1006"/>
      <c r="AA77" s="1007">
        <v>3</v>
      </c>
      <c r="AB77" s="1005"/>
      <c r="AC77" s="1005"/>
      <c r="AD77" s="1005"/>
      <c r="AE77" s="1006"/>
      <c r="AF77" s="1007">
        <v>3</v>
      </c>
      <c r="AG77" s="1005"/>
      <c r="AH77" s="1005"/>
      <c r="AI77" s="1005"/>
      <c r="AJ77" s="1006"/>
      <c r="AK77" s="1007">
        <v>0</v>
      </c>
      <c r="AL77" s="1005"/>
      <c r="AM77" s="1005"/>
      <c r="AN77" s="1005"/>
      <c r="AO77" s="1006"/>
      <c r="AP77" s="1007">
        <v>0</v>
      </c>
      <c r="AQ77" s="1005"/>
      <c r="AR77" s="1005"/>
      <c r="AS77" s="1005"/>
      <c r="AT77" s="1006"/>
      <c r="AU77" s="1007">
        <v>0</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t="s">
        <v>550</v>
      </c>
      <c r="C78" s="1001"/>
      <c r="D78" s="1001"/>
      <c r="E78" s="1001"/>
      <c r="F78" s="1001"/>
      <c r="G78" s="1001"/>
      <c r="H78" s="1001"/>
      <c r="I78" s="1001"/>
      <c r="J78" s="1001"/>
      <c r="K78" s="1001"/>
      <c r="L78" s="1001"/>
      <c r="M78" s="1001"/>
      <c r="N78" s="1001"/>
      <c r="O78" s="1001"/>
      <c r="P78" s="1002"/>
      <c r="Q78" s="1003">
        <v>194</v>
      </c>
      <c r="R78" s="997"/>
      <c r="S78" s="997"/>
      <c r="T78" s="997"/>
      <c r="U78" s="997"/>
      <c r="V78" s="997">
        <v>180</v>
      </c>
      <c r="W78" s="997"/>
      <c r="X78" s="997"/>
      <c r="Y78" s="997"/>
      <c r="Z78" s="997"/>
      <c r="AA78" s="997">
        <v>14</v>
      </c>
      <c r="AB78" s="997"/>
      <c r="AC78" s="997"/>
      <c r="AD78" s="997"/>
      <c r="AE78" s="997"/>
      <c r="AF78" s="997">
        <v>14</v>
      </c>
      <c r="AG78" s="997"/>
      <c r="AH78" s="997"/>
      <c r="AI78" s="997"/>
      <c r="AJ78" s="997"/>
      <c r="AK78" s="997">
        <v>0</v>
      </c>
      <c r="AL78" s="997"/>
      <c r="AM78" s="997"/>
      <c r="AN78" s="997"/>
      <c r="AO78" s="997"/>
      <c r="AP78" s="997">
        <v>88</v>
      </c>
      <c r="AQ78" s="997"/>
      <c r="AR78" s="997"/>
      <c r="AS78" s="997"/>
      <c r="AT78" s="997"/>
      <c r="AU78" s="997">
        <v>26</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t="s">
        <v>551</v>
      </c>
      <c r="C79" s="1001"/>
      <c r="D79" s="1001"/>
      <c r="E79" s="1001"/>
      <c r="F79" s="1001"/>
      <c r="G79" s="1001"/>
      <c r="H79" s="1001"/>
      <c r="I79" s="1001"/>
      <c r="J79" s="1001"/>
      <c r="K79" s="1001"/>
      <c r="L79" s="1001"/>
      <c r="M79" s="1001"/>
      <c r="N79" s="1001"/>
      <c r="O79" s="1001"/>
      <c r="P79" s="1002"/>
      <c r="Q79" s="1003">
        <v>13</v>
      </c>
      <c r="R79" s="997"/>
      <c r="S79" s="997"/>
      <c r="T79" s="997"/>
      <c r="U79" s="997"/>
      <c r="V79" s="997">
        <v>12</v>
      </c>
      <c r="W79" s="997"/>
      <c r="X79" s="997"/>
      <c r="Y79" s="997"/>
      <c r="Z79" s="997"/>
      <c r="AA79" s="997">
        <v>1</v>
      </c>
      <c r="AB79" s="997"/>
      <c r="AC79" s="997"/>
      <c r="AD79" s="997"/>
      <c r="AE79" s="997"/>
      <c r="AF79" s="997">
        <v>1</v>
      </c>
      <c r="AG79" s="997"/>
      <c r="AH79" s="997"/>
      <c r="AI79" s="997"/>
      <c r="AJ79" s="997"/>
      <c r="AK79" s="997">
        <v>0</v>
      </c>
      <c r="AL79" s="997"/>
      <c r="AM79" s="997"/>
      <c r="AN79" s="997"/>
      <c r="AO79" s="997"/>
      <c r="AP79" s="997">
        <v>0</v>
      </c>
      <c r="AQ79" s="997"/>
      <c r="AR79" s="997"/>
      <c r="AS79" s="997"/>
      <c r="AT79" s="997"/>
      <c r="AU79" s="997">
        <v>0</v>
      </c>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t="s">
        <v>552</v>
      </c>
      <c r="C80" s="1001"/>
      <c r="D80" s="1001"/>
      <c r="E80" s="1001"/>
      <c r="F80" s="1001"/>
      <c r="G80" s="1001"/>
      <c r="H80" s="1001"/>
      <c r="I80" s="1001"/>
      <c r="J80" s="1001"/>
      <c r="K80" s="1001"/>
      <c r="L80" s="1001"/>
      <c r="M80" s="1001"/>
      <c r="N80" s="1001"/>
      <c r="O80" s="1001"/>
      <c r="P80" s="1002"/>
      <c r="Q80" s="1003">
        <v>7668</v>
      </c>
      <c r="R80" s="997"/>
      <c r="S80" s="997"/>
      <c r="T80" s="997"/>
      <c r="U80" s="997"/>
      <c r="V80" s="997">
        <v>7352</v>
      </c>
      <c r="W80" s="997"/>
      <c r="X80" s="997"/>
      <c r="Y80" s="997"/>
      <c r="Z80" s="997"/>
      <c r="AA80" s="997">
        <v>316</v>
      </c>
      <c r="AB80" s="997"/>
      <c r="AC80" s="997"/>
      <c r="AD80" s="997"/>
      <c r="AE80" s="997"/>
      <c r="AF80" s="997">
        <v>274</v>
      </c>
      <c r="AG80" s="997"/>
      <c r="AH80" s="997"/>
      <c r="AI80" s="997"/>
      <c r="AJ80" s="997"/>
      <c r="AK80" s="997">
        <v>0</v>
      </c>
      <c r="AL80" s="997"/>
      <c r="AM80" s="997"/>
      <c r="AN80" s="997"/>
      <c r="AO80" s="997"/>
      <c r="AP80" s="997">
        <v>8700</v>
      </c>
      <c r="AQ80" s="997"/>
      <c r="AR80" s="997"/>
      <c r="AS80" s="997"/>
      <c r="AT80" s="997"/>
      <c r="AU80" s="997">
        <v>635</v>
      </c>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t="s">
        <v>553</v>
      </c>
      <c r="C81" s="1001"/>
      <c r="D81" s="1001"/>
      <c r="E81" s="1001"/>
      <c r="F81" s="1001"/>
      <c r="G81" s="1001"/>
      <c r="H81" s="1001"/>
      <c r="I81" s="1001"/>
      <c r="J81" s="1001"/>
      <c r="K81" s="1001"/>
      <c r="L81" s="1001"/>
      <c r="M81" s="1001"/>
      <c r="N81" s="1001"/>
      <c r="O81" s="1001"/>
      <c r="P81" s="1002"/>
      <c r="Q81" s="1003">
        <v>2297</v>
      </c>
      <c r="R81" s="997"/>
      <c r="S81" s="997"/>
      <c r="T81" s="997"/>
      <c r="U81" s="997"/>
      <c r="V81" s="997">
        <v>2257</v>
      </c>
      <c r="W81" s="997"/>
      <c r="X81" s="997"/>
      <c r="Y81" s="997"/>
      <c r="Z81" s="997"/>
      <c r="AA81" s="997">
        <v>40</v>
      </c>
      <c r="AB81" s="997"/>
      <c r="AC81" s="997"/>
      <c r="AD81" s="997"/>
      <c r="AE81" s="997"/>
      <c r="AF81" s="997">
        <v>40</v>
      </c>
      <c r="AG81" s="997"/>
      <c r="AH81" s="997"/>
      <c r="AI81" s="997"/>
      <c r="AJ81" s="997"/>
      <c r="AK81" s="997">
        <v>38</v>
      </c>
      <c r="AL81" s="997"/>
      <c r="AM81" s="997"/>
      <c r="AN81" s="997"/>
      <c r="AO81" s="997"/>
      <c r="AP81" s="997">
        <v>2579</v>
      </c>
      <c r="AQ81" s="997"/>
      <c r="AR81" s="997"/>
      <c r="AS81" s="997"/>
      <c r="AT81" s="997"/>
      <c r="AU81" s="997">
        <v>142</v>
      </c>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t="s">
        <v>554</v>
      </c>
      <c r="C82" s="1001"/>
      <c r="D82" s="1001"/>
      <c r="E82" s="1001"/>
      <c r="F82" s="1001"/>
      <c r="G82" s="1001"/>
      <c r="H82" s="1001"/>
      <c r="I82" s="1001"/>
      <c r="J82" s="1001"/>
      <c r="K82" s="1001"/>
      <c r="L82" s="1001"/>
      <c r="M82" s="1001"/>
      <c r="N82" s="1001"/>
      <c r="O82" s="1001"/>
      <c r="P82" s="1002"/>
      <c r="Q82" s="1003">
        <v>222</v>
      </c>
      <c r="R82" s="997"/>
      <c r="S82" s="997"/>
      <c r="T82" s="997"/>
      <c r="U82" s="997"/>
      <c r="V82" s="997">
        <v>167</v>
      </c>
      <c r="W82" s="997"/>
      <c r="X82" s="997"/>
      <c r="Y82" s="997"/>
      <c r="Z82" s="997"/>
      <c r="AA82" s="997">
        <v>55</v>
      </c>
      <c r="AB82" s="997"/>
      <c r="AC82" s="997"/>
      <c r="AD82" s="997"/>
      <c r="AE82" s="997"/>
      <c r="AF82" s="997">
        <v>55</v>
      </c>
      <c r="AG82" s="997"/>
      <c r="AH82" s="997"/>
      <c r="AI82" s="997"/>
      <c r="AJ82" s="997"/>
      <c r="AK82" s="997">
        <v>0</v>
      </c>
      <c r="AL82" s="997"/>
      <c r="AM82" s="997"/>
      <c r="AN82" s="997"/>
      <c r="AO82" s="997"/>
      <c r="AP82" s="997">
        <v>0</v>
      </c>
      <c r="AQ82" s="997"/>
      <c r="AR82" s="997"/>
      <c r="AS82" s="997"/>
      <c r="AT82" s="997"/>
      <c r="AU82" s="997">
        <v>0</v>
      </c>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t="s">
        <v>555</v>
      </c>
      <c r="C83" s="1001"/>
      <c r="D83" s="1001"/>
      <c r="E83" s="1001"/>
      <c r="F83" s="1001"/>
      <c r="G83" s="1001"/>
      <c r="H83" s="1001"/>
      <c r="I83" s="1001"/>
      <c r="J83" s="1001"/>
      <c r="K83" s="1001"/>
      <c r="L83" s="1001"/>
      <c r="M83" s="1001"/>
      <c r="N83" s="1001"/>
      <c r="O83" s="1001"/>
      <c r="P83" s="1002"/>
      <c r="Q83" s="1003">
        <v>118</v>
      </c>
      <c r="R83" s="997"/>
      <c r="S83" s="997"/>
      <c r="T83" s="997"/>
      <c r="U83" s="997"/>
      <c r="V83" s="997">
        <v>110</v>
      </c>
      <c r="W83" s="997"/>
      <c r="X83" s="997"/>
      <c r="Y83" s="997"/>
      <c r="Z83" s="997"/>
      <c r="AA83" s="997">
        <v>8</v>
      </c>
      <c r="AB83" s="997"/>
      <c r="AC83" s="997"/>
      <c r="AD83" s="997"/>
      <c r="AE83" s="997"/>
      <c r="AF83" s="997">
        <v>8</v>
      </c>
      <c r="AG83" s="997"/>
      <c r="AH83" s="997"/>
      <c r="AI83" s="997"/>
      <c r="AJ83" s="997"/>
      <c r="AK83" s="997">
        <v>0</v>
      </c>
      <c r="AL83" s="997"/>
      <c r="AM83" s="997"/>
      <c r="AN83" s="997"/>
      <c r="AO83" s="997"/>
      <c r="AP83" s="997">
        <v>0</v>
      </c>
      <c r="AQ83" s="997"/>
      <c r="AR83" s="997"/>
      <c r="AS83" s="997"/>
      <c r="AT83" s="997"/>
      <c r="AU83" s="997">
        <v>0</v>
      </c>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t="s">
        <v>556</v>
      </c>
      <c r="C84" s="1001"/>
      <c r="D84" s="1001"/>
      <c r="E84" s="1001"/>
      <c r="F84" s="1001"/>
      <c r="G84" s="1001"/>
      <c r="H84" s="1001"/>
      <c r="I84" s="1001"/>
      <c r="J84" s="1001"/>
      <c r="K84" s="1001"/>
      <c r="L84" s="1001"/>
      <c r="M84" s="1001"/>
      <c r="N84" s="1001"/>
      <c r="O84" s="1001"/>
      <c r="P84" s="1002"/>
      <c r="Q84" s="1003">
        <v>325</v>
      </c>
      <c r="R84" s="997"/>
      <c r="S84" s="997"/>
      <c r="T84" s="997"/>
      <c r="U84" s="997"/>
      <c r="V84" s="997">
        <v>323</v>
      </c>
      <c r="W84" s="997"/>
      <c r="X84" s="997"/>
      <c r="Y84" s="997"/>
      <c r="Z84" s="997"/>
      <c r="AA84" s="997">
        <v>2</v>
      </c>
      <c r="AB84" s="997"/>
      <c r="AC84" s="997"/>
      <c r="AD84" s="997"/>
      <c r="AE84" s="997"/>
      <c r="AF84" s="997">
        <v>326</v>
      </c>
      <c r="AG84" s="997"/>
      <c r="AH84" s="997"/>
      <c r="AI84" s="997"/>
      <c r="AJ84" s="997"/>
      <c r="AK84" s="997">
        <v>0</v>
      </c>
      <c r="AL84" s="997"/>
      <c r="AM84" s="997"/>
      <c r="AN84" s="997"/>
      <c r="AO84" s="997"/>
      <c r="AP84" s="997">
        <v>0</v>
      </c>
      <c r="AQ84" s="997"/>
      <c r="AR84" s="997"/>
      <c r="AS84" s="997"/>
      <c r="AT84" s="997"/>
      <c r="AU84" s="997">
        <v>0</v>
      </c>
      <c r="AV84" s="997"/>
      <c r="AW84" s="997"/>
      <c r="AX84" s="997"/>
      <c r="AY84" s="997"/>
      <c r="AZ84" s="998" t="s">
        <v>562</v>
      </c>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365</v>
      </c>
      <c r="B88" s="970" t="s">
        <v>388</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5050</v>
      </c>
      <c r="AG88" s="985"/>
      <c r="AH88" s="985"/>
      <c r="AI88" s="985"/>
      <c r="AJ88" s="985"/>
      <c r="AK88" s="989"/>
      <c r="AL88" s="989"/>
      <c r="AM88" s="989"/>
      <c r="AN88" s="989"/>
      <c r="AO88" s="989"/>
      <c r="AP88" s="985">
        <v>44150</v>
      </c>
      <c r="AQ88" s="985"/>
      <c r="AR88" s="985"/>
      <c r="AS88" s="985"/>
      <c r="AT88" s="985"/>
      <c r="AU88" s="985">
        <v>859</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70" t="s">
        <v>389</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75</v>
      </c>
      <c r="CS102" s="977"/>
      <c r="CT102" s="977"/>
      <c r="CU102" s="977"/>
      <c r="CV102" s="978"/>
      <c r="CW102" s="976">
        <v>4</v>
      </c>
      <c r="CX102" s="977"/>
      <c r="CY102" s="977"/>
      <c r="CZ102" s="977"/>
      <c r="DA102" s="978"/>
      <c r="DB102" s="976">
        <v>0</v>
      </c>
      <c r="DC102" s="977"/>
      <c r="DD102" s="977"/>
      <c r="DE102" s="977"/>
      <c r="DF102" s="978"/>
      <c r="DG102" s="976">
        <v>0</v>
      </c>
      <c r="DH102" s="977"/>
      <c r="DI102" s="977"/>
      <c r="DJ102" s="977"/>
      <c r="DK102" s="978"/>
      <c r="DL102" s="976">
        <v>0</v>
      </c>
      <c r="DM102" s="977"/>
      <c r="DN102" s="977"/>
      <c r="DO102" s="977"/>
      <c r="DP102" s="978"/>
      <c r="DQ102" s="976">
        <v>0</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390</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391</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394</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395</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396</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397</v>
      </c>
      <c r="AB109" s="918"/>
      <c r="AC109" s="918"/>
      <c r="AD109" s="918"/>
      <c r="AE109" s="919"/>
      <c r="AF109" s="920" t="s">
        <v>283</v>
      </c>
      <c r="AG109" s="918"/>
      <c r="AH109" s="918"/>
      <c r="AI109" s="918"/>
      <c r="AJ109" s="919"/>
      <c r="AK109" s="920" t="s">
        <v>282</v>
      </c>
      <c r="AL109" s="918"/>
      <c r="AM109" s="918"/>
      <c r="AN109" s="918"/>
      <c r="AO109" s="919"/>
      <c r="AP109" s="920" t="s">
        <v>398</v>
      </c>
      <c r="AQ109" s="918"/>
      <c r="AR109" s="918"/>
      <c r="AS109" s="918"/>
      <c r="AT109" s="949"/>
      <c r="AU109" s="917" t="s">
        <v>396</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397</v>
      </c>
      <c r="BR109" s="918"/>
      <c r="BS109" s="918"/>
      <c r="BT109" s="918"/>
      <c r="BU109" s="919"/>
      <c r="BV109" s="920" t="s">
        <v>283</v>
      </c>
      <c r="BW109" s="918"/>
      <c r="BX109" s="918"/>
      <c r="BY109" s="918"/>
      <c r="BZ109" s="919"/>
      <c r="CA109" s="920" t="s">
        <v>282</v>
      </c>
      <c r="CB109" s="918"/>
      <c r="CC109" s="918"/>
      <c r="CD109" s="918"/>
      <c r="CE109" s="919"/>
      <c r="CF109" s="958" t="s">
        <v>398</v>
      </c>
      <c r="CG109" s="958"/>
      <c r="CH109" s="958"/>
      <c r="CI109" s="958"/>
      <c r="CJ109" s="958"/>
      <c r="CK109" s="920" t="s">
        <v>399</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397</v>
      </c>
      <c r="DH109" s="918"/>
      <c r="DI109" s="918"/>
      <c r="DJ109" s="918"/>
      <c r="DK109" s="919"/>
      <c r="DL109" s="920" t="s">
        <v>283</v>
      </c>
      <c r="DM109" s="918"/>
      <c r="DN109" s="918"/>
      <c r="DO109" s="918"/>
      <c r="DP109" s="919"/>
      <c r="DQ109" s="920" t="s">
        <v>282</v>
      </c>
      <c r="DR109" s="918"/>
      <c r="DS109" s="918"/>
      <c r="DT109" s="918"/>
      <c r="DU109" s="919"/>
      <c r="DV109" s="920" t="s">
        <v>398</v>
      </c>
      <c r="DW109" s="918"/>
      <c r="DX109" s="918"/>
      <c r="DY109" s="918"/>
      <c r="DZ109" s="949"/>
    </row>
    <row r="110" spans="1:131" s="197" customFormat="1" ht="26.25" customHeight="1">
      <c r="A110" s="787" t="s">
        <v>400</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693888</v>
      </c>
      <c r="AB110" s="903"/>
      <c r="AC110" s="903"/>
      <c r="AD110" s="903"/>
      <c r="AE110" s="904"/>
      <c r="AF110" s="905">
        <v>685442</v>
      </c>
      <c r="AG110" s="903"/>
      <c r="AH110" s="903"/>
      <c r="AI110" s="903"/>
      <c r="AJ110" s="904"/>
      <c r="AK110" s="905">
        <v>674823</v>
      </c>
      <c r="AL110" s="903"/>
      <c r="AM110" s="903"/>
      <c r="AN110" s="903"/>
      <c r="AO110" s="904"/>
      <c r="AP110" s="906">
        <v>21.1</v>
      </c>
      <c r="AQ110" s="907"/>
      <c r="AR110" s="907"/>
      <c r="AS110" s="907"/>
      <c r="AT110" s="908"/>
      <c r="AU110" s="950" t="s">
        <v>61</v>
      </c>
      <c r="AV110" s="951"/>
      <c r="AW110" s="951"/>
      <c r="AX110" s="951"/>
      <c r="AY110" s="952"/>
      <c r="AZ110" s="846" t="s">
        <v>401</v>
      </c>
      <c r="BA110" s="788"/>
      <c r="BB110" s="788"/>
      <c r="BC110" s="788"/>
      <c r="BD110" s="788"/>
      <c r="BE110" s="788"/>
      <c r="BF110" s="788"/>
      <c r="BG110" s="788"/>
      <c r="BH110" s="788"/>
      <c r="BI110" s="788"/>
      <c r="BJ110" s="788"/>
      <c r="BK110" s="788"/>
      <c r="BL110" s="788"/>
      <c r="BM110" s="788"/>
      <c r="BN110" s="788"/>
      <c r="BO110" s="788"/>
      <c r="BP110" s="789"/>
      <c r="BQ110" s="829">
        <v>6837496</v>
      </c>
      <c r="BR110" s="830"/>
      <c r="BS110" s="830"/>
      <c r="BT110" s="830"/>
      <c r="BU110" s="830"/>
      <c r="BV110" s="830">
        <v>6634712</v>
      </c>
      <c r="BW110" s="830"/>
      <c r="BX110" s="830"/>
      <c r="BY110" s="830"/>
      <c r="BZ110" s="830"/>
      <c r="CA110" s="830">
        <v>6361085</v>
      </c>
      <c r="CB110" s="830"/>
      <c r="CC110" s="830"/>
      <c r="CD110" s="830"/>
      <c r="CE110" s="830"/>
      <c r="CF110" s="891">
        <v>199.3</v>
      </c>
      <c r="CG110" s="892"/>
      <c r="CH110" s="892"/>
      <c r="CI110" s="892"/>
      <c r="CJ110" s="892"/>
      <c r="CK110" s="946" t="s">
        <v>402</v>
      </c>
      <c r="CL110" s="894"/>
      <c r="CM110" s="899" t="s">
        <v>403</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404</v>
      </c>
      <c r="DH110" s="830"/>
      <c r="DI110" s="830"/>
      <c r="DJ110" s="830"/>
      <c r="DK110" s="830"/>
      <c r="DL110" s="830" t="s">
        <v>404</v>
      </c>
      <c r="DM110" s="830"/>
      <c r="DN110" s="830"/>
      <c r="DO110" s="830"/>
      <c r="DP110" s="830"/>
      <c r="DQ110" s="830" t="s">
        <v>404</v>
      </c>
      <c r="DR110" s="830"/>
      <c r="DS110" s="830"/>
      <c r="DT110" s="830"/>
      <c r="DU110" s="830"/>
      <c r="DV110" s="831" t="s">
        <v>404</v>
      </c>
      <c r="DW110" s="831"/>
      <c r="DX110" s="831"/>
      <c r="DY110" s="831"/>
      <c r="DZ110" s="832"/>
    </row>
    <row r="111" spans="1:131" s="197" customFormat="1" ht="26.25" customHeight="1">
      <c r="A111" s="808" t="s">
        <v>405</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406</v>
      </c>
      <c r="AB111" s="939"/>
      <c r="AC111" s="939"/>
      <c r="AD111" s="939"/>
      <c r="AE111" s="940"/>
      <c r="AF111" s="941" t="s">
        <v>406</v>
      </c>
      <c r="AG111" s="939"/>
      <c r="AH111" s="939"/>
      <c r="AI111" s="939"/>
      <c r="AJ111" s="940"/>
      <c r="AK111" s="941" t="s">
        <v>406</v>
      </c>
      <c r="AL111" s="939"/>
      <c r="AM111" s="939"/>
      <c r="AN111" s="939"/>
      <c r="AO111" s="940"/>
      <c r="AP111" s="942" t="s">
        <v>406</v>
      </c>
      <c r="AQ111" s="943"/>
      <c r="AR111" s="943"/>
      <c r="AS111" s="943"/>
      <c r="AT111" s="944"/>
      <c r="AU111" s="953"/>
      <c r="AV111" s="954"/>
      <c r="AW111" s="954"/>
      <c r="AX111" s="954"/>
      <c r="AY111" s="955"/>
      <c r="AZ111" s="797" t="s">
        <v>407</v>
      </c>
      <c r="BA111" s="798"/>
      <c r="BB111" s="798"/>
      <c r="BC111" s="798"/>
      <c r="BD111" s="798"/>
      <c r="BE111" s="798"/>
      <c r="BF111" s="798"/>
      <c r="BG111" s="798"/>
      <c r="BH111" s="798"/>
      <c r="BI111" s="798"/>
      <c r="BJ111" s="798"/>
      <c r="BK111" s="798"/>
      <c r="BL111" s="798"/>
      <c r="BM111" s="798"/>
      <c r="BN111" s="798"/>
      <c r="BO111" s="798"/>
      <c r="BP111" s="799"/>
      <c r="BQ111" s="800">
        <v>213445</v>
      </c>
      <c r="BR111" s="801"/>
      <c r="BS111" s="801"/>
      <c r="BT111" s="801"/>
      <c r="BU111" s="801"/>
      <c r="BV111" s="801">
        <v>196596</v>
      </c>
      <c r="BW111" s="801"/>
      <c r="BX111" s="801"/>
      <c r="BY111" s="801"/>
      <c r="BZ111" s="801"/>
      <c r="CA111" s="801">
        <v>172213</v>
      </c>
      <c r="CB111" s="801"/>
      <c r="CC111" s="801"/>
      <c r="CD111" s="801"/>
      <c r="CE111" s="801"/>
      <c r="CF111" s="878">
        <v>5.4</v>
      </c>
      <c r="CG111" s="879"/>
      <c r="CH111" s="879"/>
      <c r="CI111" s="879"/>
      <c r="CJ111" s="879"/>
      <c r="CK111" s="947"/>
      <c r="CL111" s="896"/>
      <c r="CM111" s="833" t="s">
        <v>408</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409</v>
      </c>
      <c r="DH111" s="801"/>
      <c r="DI111" s="801"/>
      <c r="DJ111" s="801"/>
      <c r="DK111" s="801"/>
      <c r="DL111" s="801" t="s">
        <v>409</v>
      </c>
      <c r="DM111" s="801"/>
      <c r="DN111" s="801"/>
      <c r="DO111" s="801"/>
      <c r="DP111" s="801"/>
      <c r="DQ111" s="801" t="s">
        <v>409</v>
      </c>
      <c r="DR111" s="801"/>
      <c r="DS111" s="801"/>
      <c r="DT111" s="801"/>
      <c r="DU111" s="801"/>
      <c r="DV111" s="853" t="s">
        <v>409</v>
      </c>
      <c r="DW111" s="853"/>
      <c r="DX111" s="853"/>
      <c r="DY111" s="853"/>
      <c r="DZ111" s="854"/>
    </row>
    <row r="112" spans="1:131" s="197" customFormat="1" ht="26.25" customHeight="1">
      <c r="A112" s="932" t="s">
        <v>410</v>
      </c>
      <c r="B112" s="933"/>
      <c r="C112" s="798" t="s">
        <v>411</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409</v>
      </c>
      <c r="AB112" s="814"/>
      <c r="AC112" s="814"/>
      <c r="AD112" s="814"/>
      <c r="AE112" s="815"/>
      <c r="AF112" s="816" t="s">
        <v>409</v>
      </c>
      <c r="AG112" s="814"/>
      <c r="AH112" s="814"/>
      <c r="AI112" s="814"/>
      <c r="AJ112" s="815"/>
      <c r="AK112" s="816" t="s">
        <v>409</v>
      </c>
      <c r="AL112" s="814"/>
      <c r="AM112" s="814"/>
      <c r="AN112" s="814"/>
      <c r="AO112" s="815"/>
      <c r="AP112" s="784" t="s">
        <v>409</v>
      </c>
      <c r="AQ112" s="785"/>
      <c r="AR112" s="785"/>
      <c r="AS112" s="785"/>
      <c r="AT112" s="786"/>
      <c r="AU112" s="953"/>
      <c r="AV112" s="954"/>
      <c r="AW112" s="954"/>
      <c r="AX112" s="954"/>
      <c r="AY112" s="955"/>
      <c r="AZ112" s="797" t="s">
        <v>412</v>
      </c>
      <c r="BA112" s="798"/>
      <c r="BB112" s="798"/>
      <c r="BC112" s="798"/>
      <c r="BD112" s="798"/>
      <c r="BE112" s="798"/>
      <c r="BF112" s="798"/>
      <c r="BG112" s="798"/>
      <c r="BH112" s="798"/>
      <c r="BI112" s="798"/>
      <c r="BJ112" s="798"/>
      <c r="BK112" s="798"/>
      <c r="BL112" s="798"/>
      <c r="BM112" s="798"/>
      <c r="BN112" s="798"/>
      <c r="BO112" s="798"/>
      <c r="BP112" s="799"/>
      <c r="BQ112" s="800">
        <v>5720250</v>
      </c>
      <c r="BR112" s="801"/>
      <c r="BS112" s="801"/>
      <c r="BT112" s="801"/>
      <c r="BU112" s="801"/>
      <c r="BV112" s="801">
        <v>6152728</v>
      </c>
      <c r="BW112" s="801"/>
      <c r="BX112" s="801"/>
      <c r="BY112" s="801"/>
      <c r="BZ112" s="801"/>
      <c r="CA112" s="801">
        <v>5974275</v>
      </c>
      <c r="CB112" s="801"/>
      <c r="CC112" s="801"/>
      <c r="CD112" s="801"/>
      <c r="CE112" s="801"/>
      <c r="CF112" s="878">
        <v>187.2</v>
      </c>
      <c r="CG112" s="879"/>
      <c r="CH112" s="879"/>
      <c r="CI112" s="879"/>
      <c r="CJ112" s="879"/>
      <c r="CK112" s="947"/>
      <c r="CL112" s="896"/>
      <c r="CM112" s="833" t="s">
        <v>413</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409</v>
      </c>
      <c r="DH112" s="801"/>
      <c r="DI112" s="801"/>
      <c r="DJ112" s="801"/>
      <c r="DK112" s="801"/>
      <c r="DL112" s="801" t="s">
        <v>409</v>
      </c>
      <c r="DM112" s="801"/>
      <c r="DN112" s="801"/>
      <c r="DO112" s="801"/>
      <c r="DP112" s="801"/>
      <c r="DQ112" s="801" t="s">
        <v>409</v>
      </c>
      <c r="DR112" s="801"/>
      <c r="DS112" s="801"/>
      <c r="DT112" s="801"/>
      <c r="DU112" s="801"/>
      <c r="DV112" s="853" t="s">
        <v>409</v>
      </c>
      <c r="DW112" s="853"/>
      <c r="DX112" s="853"/>
      <c r="DY112" s="853"/>
      <c r="DZ112" s="854"/>
    </row>
    <row r="113" spans="1:130" s="197" customFormat="1" ht="26.25" customHeight="1">
      <c r="A113" s="934"/>
      <c r="B113" s="935"/>
      <c r="C113" s="798" t="s">
        <v>414</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452835</v>
      </c>
      <c r="AB113" s="939"/>
      <c r="AC113" s="939"/>
      <c r="AD113" s="939"/>
      <c r="AE113" s="940"/>
      <c r="AF113" s="941">
        <v>477432</v>
      </c>
      <c r="AG113" s="939"/>
      <c r="AH113" s="939"/>
      <c r="AI113" s="939"/>
      <c r="AJ113" s="940"/>
      <c r="AK113" s="941">
        <v>499977</v>
      </c>
      <c r="AL113" s="939"/>
      <c r="AM113" s="939"/>
      <c r="AN113" s="939"/>
      <c r="AO113" s="940"/>
      <c r="AP113" s="942">
        <v>15.7</v>
      </c>
      <c r="AQ113" s="943"/>
      <c r="AR113" s="943"/>
      <c r="AS113" s="943"/>
      <c r="AT113" s="944"/>
      <c r="AU113" s="953"/>
      <c r="AV113" s="954"/>
      <c r="AW113" s="954"/>
      <c r="AX113" s="954"/>
      <c r="AY113" s="955"/>
      <c r="AZ113" s="797" t="s">
        <v>415</v>
      </c>
      <c r="BA113" s="798"/>
      <c r="BB113" s="798"/>
      <c r="BC113" s="798"/>
      <c r="BD113" s="798"/>
      <c r="BE113" s="798"/>
      <c r="BF113" s="798"/>
      <c r="BG113" s="798"/>
      <c r="BH113" s="798"/>
      <c r="BI113" s="798"/>
      <c r="BJ113" s="798"/>
      <c r="BK113" s="798"/>
      <c r="BL113" s="798"/>
      <c r="BM113" s="798"/>
      <c r="BN113" s="798"/>
      <c r="BO113" s="798"/>
      <c r="BP113" s="799"/>
      <c r="BQ113" s="800">
        <v>353773</v>
      </c>
      <c r="BR113" s="801"/>
      <c r="BS113" s="801"/>
      <c r="BT113" s="801"/>
      <c r="BU113" s="801"/>
      <c r="BV113" s="801">
        <v>584032</v>
      </c>
      <c r="BW113" s="801"/>
      <c r="BX113" s="801"/>
      <c r="BY113" s="801"/>
      <c r="BZ113" s="801"/>
      <c r="CA113" s="801">
        <v>859800</v>
      </c>
      <c r="CB113" s="801"/>
      <c r="CC113" s="801"/>
      <c r="CD113" s="801"/>
      <c r="CE113" s="801"/>
      <c r="CF113" s="878">
        <v>26.9</v>
      </c>
      <c r="CG113" s="879"/>
      <c r="CH113" s="879"/>
      <c r="CI113" s="879"/>
      <c r="CJ113" s="879"/>
      <c r="CK113" s="947"/>
      <c r="CL113" s="896"/>
      <c r="CM113" s="833" t="s">
        <v>416</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409</v>
      </c>
      <c r="DH113" s="814"/>
      <c r="DI113" s="814"/>
      <c r="DJ113" s="814"/>
      <c r="DK113" s="815"/>
      <c r="DL113" s="816" t="s">
        <v>409</v>
      </c>
      <c r="DM113" s="814"/>
      <c r="DN113" s="814"/>
      <c r="DO113" s="814"/>
      <c r="DP113" s="815"/>
      <c r="DQ113" s="816" t="s">
        <v>409</v>
      </c>
      <c r="DR113" s="814"/>
      <c r="DS113" s="814"/>
      <c r="DT113" s="814"/>
      <c r="DU113" s="815"/>
      <c r="DV113" s="784" t="s">
        <v>409</v>
      </c>
      <c r="DW113" s="785"/>
      <c r="DX113" s="785"/>
      <c r="DY113" s="785"/>
      <c r="DZ113" s="786"/>
    </row>
    <row r="114" spans="1:130" s="197" customFormat="1" ht="26.25" customHeight="1">
      <c r="A114" s="934"/>
      <c r="B114" s="935"/>
      <c r="C114" s="798" t="s">
        <v>417</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32109</v>
      </c>
      <c r="AB114" s="814"/>
      <c r="AC114" s="814"/>
      <c r="AD114" s="814"/>
      <c r="AE114" s="815"/>
      <c r="AF114" s="816">
        <v>29096</v>
      </c>
      <c r="AG114" s="814"/>
      <c r="AH114" s="814"/>
      <c r="AI114" s="814"/>
      <c r="AJ114" s="815"/>
      <c r="AK114" s="816">
        <v>32419</v>
      </c>
      <c r="AL114" s="814"/>
      <c r="AM114" s="814"/>
      <c r="AN114" s="814"/>
      <c r="AO114" s="815"/>
      <c r="AP114" s="784">
        <v>1</v>
      </c>
      <c r="AQ114" s="785"/>
      <c r="AR114" s="785"/>
      <c r="AS114" s="785"/>
      <c r="AT114" s="786"/>
      <c r="AU114" s="953"/>
      <c r="AV114" s="954"/>
      <c r="AW114" s="954"/>
      <c r="AX114" s="954"/>
      <c r="AY114" s="955"/>
      <c r="AZ114" s="797" t="s">
        <v>418</v>
      </c>
      <c r="BA114" s="798"/>
      <c r="BB114" s="798"/>
      <c r="BC114" s="798"/>
      <c r="BD114" s="798"/>
      <c r="BE114" s="798"/>
      <c r="BF114" s="798"/>
      <c r="BG114" s="798"/>
      <c r="BH114" s="798"/>
      <c r="BI114" s="798"/>
      <c r="BJ114" s="798"/>
      <c r="BK114" s="798"/>
      <c r="BL114" s="798"/>
      <c r="BM114" s="798"/>
      <c r="BN114" s="798"/>
      <c r="BO114" s="798"/>
      <c r="BP114" s="799"/>
      <c r="BQ114" s="800">
        <v>1146580</v>
      </c>
      <c r="BR114" s="801"/>
      <c r="BS114" s="801"/>
      <c r="BT114" s="801"/>
      <c r="BU114" s="801"/>
      <c r="BV114" s="801">
        <v>1017050</v>
      </c>
      <c r="BW114" s="801"/>
      <c r="BX114" s="801"/>
      <c r="BY114" s="801"/>
      <c r="BZ114" s="801"/>
      <c r="CA114" s="801">
        <v>976304</v>
      </c>
      <c r="CB114" s="801"/>
      <c r="CC114" s="801"/>
      <c r="CD114" s="801"/>
      <c r="CE114" s="801"/>
      <c r="CF114" s="878">
        <v>30.6</v>
      </c>
      <c r="CG114" s="879"/>
      <c r="CH114" s="879"/>
      <c r="CI114" s="879"/>
      <c r="CJ114" s="879"/>
      <c r="CK114" s="947"/>
      <c r="CL114" s="896"/>
      <c r="CM114" s="833" t="s">
        <v>419</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409</v>
      </c>
      <c r="DH114" s="814"/>
      <c r="DI114" s="814"/>
      <c r="DJ114" s="814"/>
      <c r="DK114" s="815"/>
      <c r="DL114" s="816" t="s">
        <v>409</v>
      </c>
      <c r="DM114" s="814"/>
      <c r="DN114" s="814"/>
      <c r="DO114" s="814"/>
      <c r="DP114" s="815"/>
      <c r="DQ114" s="816" t="s">
        <v>409</v>
      </c>
      <c r="DR114" s="814"/>
      <c r="DS114" s="814"/>
      <c r="DT114" s="814"/>
      <c r="DU114" s="815"/>
      <c r="DV114" s="784" t="s">
        <v>409</v>
      </c>
      <c r="DW114" s="785"/>
      <c r="DX114" s="785"/>
      <c r="DY114" s="785"/>
      <c r="DZ114" s="786"/>
    </row>
    <row r="115" spans="1:130" s="197" customFormat="1" ht="26.25" customHeight="1">
      <c r="A115" s="934"/>
      <c r="B115" s="935"/>
      <c r="C115" s="798" t="s">
        <v>420</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22600</v>
      </c>
      <c r="AB115" s="939"/>
      <c r="AC115" s="939"/>
      <c r="AD115" s="939"/>
      <c r="AE115" s="940"/>
      <c r="AF115" s="941">
        <v>20795</v>
      </c>
      <c r="AG115" s="939"/>
      <c r="AH115" s="939"/>
      <c r="AI115" s="939"/>
      <c r="AJ115" s="940"/>
      <c r="AK115" s="941">
        <v>18549</v>
      </c>
      <c r="AL115" s="939"/>
      <c r="AM115" s="939"/>
      <c r="AN115" s="939"/>
      <c r="AO115" s="940"/>
      <c r="AP115" s="942">
        <v>0.6</v>
      </c>
      <c r="AQ115" s="943"/>
      <c r="AR115" s="943"/>
      <c r="AS115" s="943"/>
      <c r="AT115" s="944"/>
      <c r="AU115" s="953"/>
      <c r="AV115" s="954"/>
      <c r="AW115" s="954"/>
      <c r="AX115" s="954"/>
      <c r="AY115" s="955"/>
      <c r="AZ115" s="797" t="s">
        <v>421</v>
      </c>
      <c r="BA115" s="798"/>
      <c r="BB115" s="798"/>
      <c r="BC115" s="798"/>
      <c r="BD115" s="798"/>
      <c r="BE115" s="798"/>
      <c r="BF115" s="798"/>
      <c r="BG115" s="798"/>
      <c r="BH115" s="798"/>
      <c r="BI115" s="798"/>
      <c r="BJ115" s="798"/>
      <c r="BK115" s="798"/>
      <c r="BL115" s="798"/>
      <c r="BM115" s="798"/>
      <c r="BN115" s="798"/>
      <c r="BO115" s="798"/>
      <c r="BP115" s="799"/>
      <c r="BQ115" s="800" t="s">
        <v>409</v>
      </c>
      <c r="BR115" s="801"/>
      <c r="BS115" s="801"/>
      <c r="BT115" s="801"/>
      <c r="BU115" s="801"/>
      <c r="BV115" s="801" t="s">
        <v>409</v>
      </c>
      <c r="BW115" s="801"/>
      <c r="BX115" s="801"/>
      <c r="BY115" s="801"/>
      <c r="BZ115" s="801"/>
      <c r="CA115" s="801" t="s">
        <v>409</v>
      </c>
      <c r="CB115" s="801"/>
      <c r="CC115" s="801"/>
      <c r="CD115" s="801"/>
      <c r="CE115" s="801"/>
      <c r="CF115" s="878" t="s">
        <v>409</v>
      </c>
      <c r="CG115" s="879"/>
      <c r="CH115" s="879"/>
      <c r="CI115" s="879"/>
      <c r="CJ115" s="879"/>
      <c r="CK115" s="947"/>
      <c r="CL115" s="896"/>
      <c r="CM115" s="797" t="s">
        <v>422</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409</v>
      </c>
      <c r="DH115" s="814"/>
      <c r="DI115" s="814"/>
      <c r="DJ115" s="814"/>
      <c r="DK115" s="815"/>
      <c r="DL115" s="816" t="s">
        <v>409</v>
      </c>
      <c r="DM115" s="814"/>
      <c r="DN115" s="814"/>
      <c r="DO115" s="814"/>
      <c r="DP115" s="815"/>
      <c r="DQ115" s="816" t="s">
        <v>409</v>
      </c>
      <c r="DR115" s="814"/>
      <c r="DS115" s="814"/>
      <c r="DT115" s="814"/>
      <c r="DU115" s="815"/>
      <c r="DV115" s="784" t="s">
        <v>409</v>
      </c>
      <c r="DW115" s="785"/>
      <c r="DX115" s="785"/>
      <c r="DY115" s="785"/>
      <c r="DZ115" s="786"/>
    </row>
    <row r="116" spans="1:130" s="197" customFormat="1" ht="26.25" customHeight="1">
      <c r="A116" s="936"/>
      <c r="B116" s="937"/>
      <c r="C116" s="876" t="s">
        <v>423</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409</v>
      </c>
      <c r="AB116" s="814"/>
      <c r="AC116" s="814"/>
      <c r="AD116" s="814"/>
      <c r="AE116" s="815"/>
      <c r="AF116" s="816" t="s">
        <v>409</v>
      </c>
      <c r="AG116" s="814"/>
      <c r="AH116" s="814"/>
      <c r="AI116" s="814"/>
      <c r="AJ116" s="815"/>
      <c r="AK116" s="816" t="s">
        <v>409</v>
      </c>
      <c r="AL116" s="814"/>
      <c r="AM116" s="814"/>
      <c r="AN116" s="814"/>
      <c r="AO116" s="815"/>
      <c r="AP116" s="784" t="s">
        <v>409</v>
      </c>
      <c r="AQ116" s="785"/>
      <c r="AR116" s="785"/>
      <c r="AS116" s="785"/>
      <c r="AT116" s="786"/>
      <c r="AU116" s="953"/>
      <c r="AV116" s="954"/>
      <c r="AW116" s="954"/>
      <c r="AX116" s="954"/>
      <c r="AY116" s="955"/>
      <c r="AZ116" s="797" t="s">
        <v>424</v>
      </c>
      <c r="BA116" s="798"/>
      <c r="BB116" s="798"/>
      <c r="BC116" s="798"/>
      <c r="BD116" s="798"/>
      <c r="BE116" s="798"/>
      <c r="BF116" s="798"/>
      <c r="BG116" s="798"/>
      <c r="BH116" s="798"/>
      <c r="BI116" s="798"/>
      <c r="BJ116" s="798"/>
      <c r="BK116" s="798"/>
      <c r="BL116" s="798"/>
      <c r="BM116" s="798"/>
      <c r="BN116" s="798"/>
      <c r="BO116" s="798"/>
      <c r="BP116" s="799"/>
      <c r="BQ116" s="800" t="s">
        <v>409</v>
      </c>
      <c r="BR116" s="801"/>
      <c r="BS116" s="801"/>
      <c r="BT116" s="801"/>
      <c r="BU116" s="801"/>
      <c r="BV116" s="801" t="s">
        <v>409</v>
      </c>
      <c r="BW116" s="801"/>
      <c r="BX116" s="801"/>
      <c r="BY116" s="801"/>
      <c r="BZ116" s="801"/>
      <c r="CA116" s="801" t="s">
        <v>409</v>
      </c>
      <c r="CB116" s="801"/>
      <c r="CC116" s="801"/>
      <c r="CD116" s="801"/>
      <c r="CE116" s="801"/>
      <c r="CF116" s="878" t="s">
        <v>409</v>
      </c>
      <c r="CG116" s="879"/>
      <c r="CH116" s="879"/>
      <c r="CI116" s="879"/>
      <c r="CJ116" s="879"/>
      <c r="CK116" s="947"/>
      <c r="CL116" s="896"/>
      <c r="CM116" s="833" t="s">
        <v>425</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409</v>
      </c>
      <c r="DH116" s="814"/>
      <c r="DI116" s="814"/>
      <c r="DJ116" s="814"/>
      <c r="DK116" s="815"/>
      <c r="DL116" s="816" t="s">
        <v>409</v>
      </c>
      <c r="DM116" s="814"/>
      <c r="DN116" s="814"/>
      <c r="DO116" s="814"/>
      <c r="DP116" s="815"/>
      <c r="DQ116" s="816" t="s">
        <v>409</v>
      </c>
      <c r="DR116" s="814"/>
      <c r="DS116" s="814"/>
      <c r="DT116" s="814"/>
      <c r="DU116" s="815"/>
      <c r="DV116" s="784" t="s">
        <v>409</v>
      </c>
      <c r="DW116" s="785"/>
      <c r="DX116" s="785"/>
      <c r="DY116" s="785"/>
      <c r="DZ116" s="786"/>
    </row>
    <row r="117" spans="1:130" s="197" customFormat="1" ht="26.25" customHeight="1">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426</v>
      </c>
      <c r="Z117" s="919"/>
      <c r="AA117" s="924">
        <v>1201432</v>
      </c>
      <c r="AB117" s="925"/>
      <c r="AC117" s="925"/>
      <c r="AD117" s="925"/>
      <c r="AE117" s="926"/>
      <c r="AF117" s="928">
        <v>1212765</v>
      </c>
      <c r="AG117" s="925"/>
      <c r="AH117" s="925"/>
      <c r="AI117" s="925"/>
      <c r="AJ117" s="926"/>
      <c r="AK117" s="928">
        <v>1225768</v>
      </c>
      <c r="AL117" s="925"/>
      <c r="AM117" s="925"/>
      <c r="AN117" s="925"/>
      <c r="AO117" s="926"/>
      <c r="AP117" s="929"/>
      <c r="AQ117" s="930"/>
      <c r="AR117" s="930"/>
      <c r="AS117" s="930"/>
      <c r="AT117" s="931"/>
      <c r="AU117" s="953"/>
      <c r="AV117" s="954"/>
      <c r="AW117" s="954"/>
      <c r="AX117" s="954"/>
      <c r="AY117" s="955"/>
      <c r="AZ117" s="875" t="s">
        <v>427</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428</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c r="A118" s="917" t="s">
        <v>399</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397</v>
      </c>
      <c r="AB118" s="918"/>
      <c r="AC118" s="918"/>
      <c r="AD118" s="918"/>
      <c r="AE118" s="919"/>
      <c r="AF118" s="920" t="s">
        <v>283</v>
      </c>
      <c r="AG118" s="918"/>
      <c r="AH118" s="918"/>
      <c r="AI118" s="918"/>
      <c r="AJ118" s="919"/>
      <c r="AK118" s="920" t="s">
        <v>282</v>
      </c>
      <c r="AL118" s="918"/>
      <c r="AM118" s="918"/>
      <c r="AN118" s="918"/>
      <c r="AO118" s="919"/>
      <c r="AP118" s="921" t="s">
        <v>398</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429</v>
      </c>
      <c r="BP118" s="868"/>
      <c r="BQ118" s="887">
        <v>14271544</v>
      </c>
      <c r="BR118" s="888"/>
      <c r="BS118" s="888"/>
      <c r="BT118" s="888"/>
      <c r="BU118" s="888"/>
      <c r="BV118" s="888">
        <v>14585118</v>
      </c>
      <c r="BW118" s="888"/>
      <c r="BX118" s="888"/>
      <c r="BY118" s="888"/>
      <c r="BZ118" s="888"/>
      <c r="CA118" s="888">
        <v>14343677</v>
      </c>
      <c r="CB118" s="888"/>
      <c r="CC118" s="888"/>
      <c r="CD118" s="888"/>
      <c r="CE118" s="888"/>
      <c r="CF118" s="773"/>
      <c r="CG118" s="774"/>
      <c r="CH118" s="774"/>
      <c r="CI118" s="774"/>
      <c r="CJ118" s="871"/>
      <c r="CK118" s="947"/>
      <c r="CL118" s="896"/>
      <c r="CM118" s="833" t="s">
        <v>430</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402</v>
      </c>
      <c r="B119" s="894"/>
      <c r="C119" s="899" t="s">
        <v>403</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431</v>
      </c>
      <c r="AV119" s="910"/>
      <c r="AW119" s="910"/>
      <c r="AX119" s="910"/>
      <c r="AY119" s="911"/>
      <c r="AZ119" s="846" t="s">
        <v>432</v>
      </c>
      <c r="BA119" s="788"/>
      <c r="BB119" s="788"/>
      <c r="BC119" s="788"/>
      <c r="BD119" s="788"/>
      <c r="BE119" s="788"/>
      <c r="BF119" s="788"/>
      <c r="BG119" s="788"/>
      <c r="BH119" s="788"/>
      <c r="BI119" s="788"/>
      <c r="BJ119" s="788"/>
      <c r="BK119" s="788"/>
      <c r="BL119" s="788"/>
      <c r="BM119" s="788"/>
      <c r="BN119" s="788"/>
      <c r="BO119" s="788"/>
      <c r="BP119" s="789"/>
      <c r="BQ119" s="829">
        <v>2050994</v>
      </c>
      <c r="BR119" s="830"/>
      <c r="BS119" s="830"/>
      <c r="BT119" s="830"/>
      <c r="BU119" s="830"/>
      <c r="BV119" s="830">
        <v>1988993</v>
      </c>
      <c r="BW119" s="830"/>
      <c r="BX119" s="830"/>
      <c r="BY119" s="830"/>
      <c r="BZ119" s="830"/>
      <c r="CA119" s="830">
        <v>2164666</v>
      </c>
      <c r="CB119" s="830"/>
      <c r="CC119" s="830"/>
      <c r="CD119" s="830"/>
      <c r="CE119" s="830"/>
      <c r="CF119" s="891">
        <v>67.8</v>
      </c>
      <c r="CG119" s="892"/>
      <c r="CH119" s="892"/>
      <c r="CI119" s="892"/>
      <c r="CJ119" s="892"/>
      <c r="CK119" s="948"/>
      <c r="CL119" s="898"/>
      <c r="CM119" s="855" t="s">
        <v>433</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213445</v>
      </c>
      <c r="DH119" s="747"/>
      <c r="DI119" s="747"/>
      <c r="DJ119" s="747"/>
      <c r="DK119" s="748"/>
      <c r="DL119" s="749">
        <v>196596</v>
      </c>
      <c r="DM119" s="747"/>
      <c r="DN119" s="747"/>
      <c r="DO119" s="747"/>
      <c r="DP119" s="748"/>
      <c r="DQ119" s="749">
        <v>172213</v>
      </c>
      <c r="DR119" s="747"/>
      <c r="DS119" s="747"/>
      <c r="DT119" s="747"/>
      <c r="DU119" s="748"/>
      <c r="DV119" s="837">
        <v>5.4</v>
      </c>
      <c r="DW119" s="838"/>
      <c r="DX119" s="838"/>
      <c r="DY119" s="838"/>
      <c r="DZ119" s="839"/>
    </row>
    <row r="120" spans="1:130" s="197" customFormat="1" ht="26.25" customHeight="1">
      <c r="A120" s="895"/>
      <c r="B120" s="896"/>
      <c r="C120" s="833" t="s">
        <v>408</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434</v>
      </c>
      <c r="BA120" s="798"/>
      <c r="BB120" s="798"/>
      <c r="BC120" s="798"/>
      <c r="BD120" s="798"/>
      <c r="BE120" s="798"/>
      <c r="BF120" s="798"/>
      <c r="BG120" s="798"/>
      <c r="BH120" s="798"/>
      <c r="BI120" s="798"/>
      <c r="BJ120" s="798"/>
      <c r="BK120" s="798"/>
      <c r="BL120" s="798"/>
      <c r="BM120" s="798"/>
      <c r="BN120" s="798"/>
      <c r="BO120" s="798"/>
      <c r="BP120" s="799"/>
      <c r="BQ120" s="800">
        <v>26744</v>
      </c>
      <c r="BR120" s="801"/>
      <c r="BS120" s="801"/>
      <c r="BT120" s="801"/>
      <c r="BU120" s="801"/>
      <c r="BV120" s="801">
        <v>24214</v>
      </c>
      <c r="BW120" s="801"/>
      <c r="BX120" s="801"/>
      <c r="BY120" s="801"/>
      <c r="BZ120" s="801"/>
      <c r="CA120" s="801">
        <v>16191</v>
      </c>
      <c r="CB120" s="801"/>
      <c r="CC120" s="801"/>
      <c r="CD120" s="801"/>
      <c r="CE120" s="801"/>
      <c r="CF120" s="878">
        <v>0.5</v>
      </c>
      <c r="CG120" s="879"/>
      <c r="CH120" s="879"/>
      <c r="CI120" s="879"/>
      <c r="CJ120" s="879"/>
      <c r="CK120" s="880" t="s">
        <v>435</v>
      </c>
      <c r="CL120" s="840"/>
      <c r="CM120" s="840"/>
      <c r="CN120" s="840"/>
      <c r="CO120" s="841"/>
      <c r="CP120" s="884" t="s">
        <v>382</v>
      </c>
      <c r="CQ120" s="885"/>
      <c r="CR120" s="885"/>
      <c r="CS120" s="885"/>
      <c r="CT120" s="885"/>
      <c r="CU120" s="885"/>
      <c r="CV120" s="885"/>
      <c r="CW120" s="885"/>
      <c r="CX120" s="885"/>
      <c r="CY120" s="885"/>
      <c r="CZ120" s="885"/>
      <c r="DA120" s="885"/>
      <c r="DB120" s="885"/>
      <c r="DC120" s="885"/>
      <c r="DD120" s="885"/>
      <c r="DE120" s="885"/>
      <c r="DF120" s="886"/>
      <c r="DG120" s="829" t="s">
        <v>108</v>
      </c>
      <c r="DH120" s="830"/>
      <c r="DI120" s="830"/>
      <c r="DJ120" s="830"/>
      <c r="DK120" s="830"/>
      <c r="DL120" s="830">
        <v>5671600</v>
      </c>
      <c r="DM120" s="830"/>
      <c r="DN120" s="830"/>
      <c r="DO120" s="830"/>
      <c r="DP120" s="830"/>
      <c r="DQ120" s="830">
        <v>5398023</v>
      </c>
      <c r="DR120" s="830"/>
      <c r="DS120" s="830"/>
      <c r="DT120" s="830"/>
      <c r="DU120" s="830"/>
      <c r="DV120" s="831">
        <v>169.1</v>
      </c>
      <c r="DW120" s="831"/>
      <c r="DX120" s="831"/>
      <c r="DY120" s="831"/>
      <c r="DZ120" s="832"/>
    </row>
    <row r="121" spans="1:130" s="197" customFormat="1" ht="26.25" customHeight="1">
      <c r="A121" s="895"/>
      <c r="B121" s="896"/>
      <c r="C121" s="872" t="s">
        <v>436</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437</v>
      </c>
      <c r="BA121" s="876"/>
      <c r="BB121" s="876"/>
      <c r="BC121" s="876"/>
      <c r="BD121" s="876"/>
      <c r="BE121" s="876"/>
      <c r="BF121" s="876"/>
      <c r="BG121" s="876"/>
      <c r="BH121" s="876"/>
      <c r="BI121" s="876"/>
      <c r="BJ121" s="876"/>
      <c r="BK121" s="876"/>
      <c r="BL121" s="876"/>
      <c r="BM121" s="876"/>
      <c r="BN121" s="876"/>
      <c r="BO121" s="876"/>
      <c r="BP121" s="877"/>
      <c r="BQ121" s="887">
        <v>8402188</v>
      </c>
      <c r="BR121" s="888"/>
      <c r="BS121" s="888"/>
      <c r="BT121" s="888"/>
      <c r="BU121" s="888"/>
      <c r="BV121" s="888">
        <v>8279044</v>
      </c>
      <c r="BW121" s="888"/>
      <c r="BX121" s="888"/>
      <c r="BY121" s="888"/>
      <c r="BZ121" s="888"/>
      <c r="CA121" s="888">
        <v>8002282</v>
      </c>
      <c r="CB121" s="888"/>
      <c r="CC121" s="888"/>
      <c r="CD121" s="888"/>
      <c r="CE121" s="888"/>
      <c r="CF121" s="889">
        <v>250.7</v>
      </c>
      <c r="CG121" s="890"/>
      <c r="CH121" s="890"/>
      <c r="CI121" s="890"/>
      <c r="CJ121" s="890"/>
      <c r="CK121" s="881"/>
      <c r="CL121" s="842"/>
      <c r="CM121" s="842"/>
      <c r="CN121" s="842"/>
      <c r="CO121" s="843"/>
      <c r="CP121" s="858" t="s">
        <v>380</v>
      </c>
      <c r="CQ121" s="859"/>
      <c r="CR121" s="859"/>
      <c r="CS121" s="859"/>
      <c r="CT121" s="859"/>
      <c r="CU121" s="859"/>
      <c r="CV121" s="859"/>
      <c r="CW121" s="859"/>
      <c r="CX121" s="859"/>
      <c r="CY121" s="859"/>
      <c r="CZ121" s="859"/>
      <c r="DA121" s="859"/>
      <c r="DB121" s="859"/>
      <c r="DC121" s="859"/>
      <c r="DD121" s="859"/>
      <c r="DE121" s="859"/>
      <c r="DF121" s="860"/>
      <c r="DG121" s="800">
        <v>309542</v>
      </c>
      <c r="DH121" s="801"/>
      <c r="DI121" s="801"/>
      <c r="DJ121" s="801"/>
      <c r="DK121" s="801"/>
      <c r="DL121" s="801">
        <v>481128</v>
      </c>
      <c r="DM121" s="801"/>
      <c r="DN121" s="801"/>
      <c r="DO121" s="801"/>
      <c r="DP121" s="801"/>
      <c r="DQ121" s="801">
        <v>576252</v>
      </c>
      <c r="DR121" s="801"/>
      <c r="DS121" s="801"/>
      <c r="DT121" s="801"/>
      <c r="DU121" s="801"/>
      <c r="DV121" s="853">
        <v>18.100000000000001</v>
      </c>
      <c r="DW121" s="853"/>
      <c r="DX121" s="853"/>
      <c r="DY121" s="853"/>
      <c r="DZ121" s="854"/>
    </row>
    <row r="122" spans="1:130" s="197" customFormat="1" ht="26.25" customHeight="1">
      <c r="A122" s="895"/>
      <c r="B122" s="896"/>
      <c r="C122" s="833" t="s">
        <v>419</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438</v>
      </c>
      <c r="BP122" s="868"/>
      <c r="BQ122" s="869">
        <v>10479926</v>
      </c>
      <c r="BR122" s="870"/>
      <c r="BS122" s="870"/>
      <c r="BT122" s="870"/>
      <c r="BU122" s="870"/>
      <c r="BV122" s="870">
        <v>10292251</v>
      </c>
      <c r="BW122" s="870"/>
      <c r="BX122" s="870"/>
      <c r="BY122" s="870"/>
      <c r="BZ122" s="870"/>
      <c r="CA122" s="870">
        <v>10183139</v>
      </c>
      <c r="CB122" s="870"/>
      <c r="CC122" s="870"/>
      <c r="CD122" s="870"/>
      <c r="CE122" s="870"/>
      <c r="CF122" s="773"/>
      <c r="CG122" s="774"/>
      <c r="CH122" s="774"/>
      <c r="CI122" s="774"/>
      <c r="CJ122" s="871"/>
      <c r="CK122" s="881"/>
      <c r="CL122" s="842"/>
      <c r="CM122" s="842"/>
      <c r="CN122" s="842"/>
      <c r="CO122" s="843"/>
      <c r="CP122" s="858" t="s">
        <v>439</v>
      </c>
      <c r="CQ122" s="859"/>
      <c r="CR122" s="859"/>
      <c r="CS122" s="859"/>
      <c r="CT122" s="859"/>
      <c r="CU122" s="859"/>
      <c r="CV122" s="859"/>
      <c r="CW122" s="859"/>
      <c r="CX122" s="859"/>
      <c r="CY122" s="859"/>
      <c r="CZ122" s="859"/>
      <c r="DA122" s="859"/>
      <c r="DB122" s="859"/>
      <c r="DC122" s="859"/>
      <c r="DD122" s="859"/>
      <c r="DE122" s="859"/>
      <c r="DF122" s="860"/>
      <c r="DG122" s="800" t="s">
        <v>440</v>
      </c>
      <c r="DH122" s="801"/>
      <c r="DI122" s="801"/>
      <c r="DJ122" s="801"/>
      <c r="DK122" s="801"/>
      <c r="DL122" s="801" t="s">
        <v>440</v>
      </c>
      <c r="DM122" s="801"/>
      <c r="DN122" s="801"/>
      <c r="DO122" s="801"/>
      <c r="DP122" s="801"/>
      <c r="DQ122" s="801" t="s">
        <v>440</v>
      </c>
      <c r="DR122" s="801"/>
      <c r="DS122" s="801"/>
      <c r="DT122" s="801"/>
      <c r="DU122" s="801"/>
      <c r="DV122" s="853" t="s">
        <v>440</v>
      </c>
      <c r="DW122" s="853"/>
      <c r="DX122" s="853"/>
      <c r="DY122" s="853"/>
      <c r="DZ122" s="854"/>
    </row>
    <row r="123" spans="1:130" s="197" customFormat="1" ht="26.25" customHeight="1" thickBot="1">
      <c r="A123" s="895"/>
      <c r="B123" s="896"/>
      <c r="C123" s="833" t="s">
        <v>425</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440</v>
      </c>
      <c r="AB123" s="814"/>
      <c r="AC123" s="814"/>
      <c r="AD123" s="814"/>
      <c r="AE123" s="815"/>
      <c r="AF123" s="816" t="s">
        <v>440</v>
      </c>
      <c r="AG123" s="814"/>
      <c r="AH123" s="814"/>
      <c r="AI123" s="814"/>
      <c r="AJ123" s="815"/>
      <c r="AK123" s="816" t="s">
        <v>440</v>
      </c>
      <c r="AL123" s="814"/>
      <c r="AM123" s="814"/>
      <c r="AN123" s="814"/>
      <c r="AO123" s="815"/>
      <c r="AP123" s="784" t="s">
        <v>440</v>
      </c>
      <c r="AQ123" s="785"/>
      <c r="AR123" s="785"/>
      <c r="AS123" s="785"/>
      <c r="AT123" s="786"/>
      <c r="AU123" s="864" t="s">
        <v>441</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122.5</v>
      </c>
      <c r="BR123" s="862"/>
      <c r="BS123" s="862"/>
      <c r="BT123" s="862"/>
      <c r="BU123" s="862"/>
      <c r="BV123" s="862">
        <v>141.69999999999999</v>
      </c>
      <c r="BW123" s="862"/>
      <c r="BX123" s="862"/>
      <c r="BY123" s="862"/>
      <c r="BZ123" s="862"/>
      <c r="CA123" s="862">
        <v>130.30000000000001</v>
      </c>
      <c r="CB123" s="862"/>
      <c r="CC123" s="862"/>
      <c r="CD123" s="862"/>
      <c r="CE123" s="862"/>
      <c r="CF123" s="760"/>
      <c r="CG123" s="761"/>
      <c r="CH123" s="761"/>
      <c r="CI123" s="761"/>
      <c r="CJ123" s="863"/>
      <c r="CK123" s="881"/>
      <c r="CL123" s="842"/>
      <c r="CM123" s="842"/>
      <c r="CN123" s="842"/>
      <c r="CO123" s="843"/>
      <c r="CP123" s="858" t="s">
        <v>442</v>
      </c>
      <c r="CQ123" s="859"/>
      <c r="CR123" s="859"/>
      <c r="CS123" s="859"/>
      <c r="CT123" s="859"/>
      <c r="CU123" s="859"/>
      <c r="CV123" s="859"/>
      <c r="CW123" s="859"/>
      <c r="CX123" s="859"/>
      <c r="CY123" s="859"/>
      <c r="CZ123" s="859"/>
      <c r="DA123" s="859"/>
      <c r="DB123" s="859"/>
      <c r="DC123" s="859"/>
      <c r="DD123" s="859"/>
      <c r="DE123" s="859"/>
      <c r="DF123" s="860"/>
      <c r="DG123" s="813" t="s">
        <v>440</v>
      </c>
      <c r="DH123" s="814"/>
      <c r="DI123" s="814"/>
      <c r="DJ123" s="814"/>
      <c r="DK123" s="815"/>
      <c r="DL123" s="816" t="s">
        <v>440</v>
      </c>
      <c r="DM123" s="814"/>
      <c r="DN123" s="814"/>
      <c r="DO123" s="814"/>
      <c r="DP123" s="815"/>
      <c r="DQ123" s="816" t="s">
        <v>440</v>
      </c>
      <c r="DR123" s="814"/>
      <c r="DS123" s="814"/>
      <c r="DT123" s="814"/>
      <c r="DU123" s="815"/>
      <c r="DV123" s="784" t="s">
        <v>440</v>
      </c>
      <c r="DW123" s="785"/>
      <c r="DX123" s="785"/>
      <c r="DY123" s="785"/>
      <c r="DZ123" s="786"/>
    </row>
    <row r="124" spans="1:130" s="197" customFormat="1" ht="26.25" customHeight="1">
      <c r="A124" s="895"/>
      <c r="B124" s="896"/>
      <c r="C124" s="833" t="s">
        <v>428</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440</v>
      </c>
      <c r="AB124" s="814"/>
      <c r="AC124" s="814"/>
      <c r="AD124" s="814"/>
      <c r="AE124" s="815"/>
      <c r="AF124" s="816" t="s">
        <v>440</v>
      </c>
      <c r="AG124" s="814"/>
      <c r="AH124" s="814"/>
      <c r="AI124" s="814"/>
      <c r="AJ124" s="815"/>
      <c r="AK124" s="816" t="s">
        <v>440</v>
      </c>
      <c r="AL124" s="814"/>
      <c r="AM124" s="814"/>
      <c r="AN124" s="814"/>
      <c r="AO124" s="815"/>
      <c r="AP124" s="784" t="s">
        <v>440</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443</v>
      </c>
      <c r="CQ124" s="859"/>
      <c r="CR124" s="859"/>
      <c r="CS124" s="859"/>
      <c r="CT124" s="859"/>
      <c r="CU124" s="859"/>
      <c r="CV124" s="859"/>
      <c r="CW124" s="859"/>
      <c r="CX124" s="859"/>
      <c r="CY124" s="859"/>
      <c r="CZ124" s="859"/>
      <c r="DA124" s="859"/>
      <c r="DB124" s="859"/>
      <c r="DC124" s="859"/>
      <c r="DD124" s="859"/>
      <c r="DE124" s="859"/>
      <c r="DF124" s="860"/>
      <c r="DG124" s="746">
        <v>5410708</v>
      </c>
      <c r="DH124" s="747"/>
      <c r="DI124" s="747"/>
      <c r="DJ124" s="747"/>
      <c r="DK124" s="748"/>
      <c r="DL124" s="749" t="s">
        <v>440</v>
      </c>
      <c r="DM124" s="747"/>
      <c r="DN124" s="747"/>
      <c r="DO124" s="747"/>
      <c r="DP124" s="748"/>
      <c r="DQ124" s="749" t="s">
        <v>440</v>
      </c>
      <c r="DR124" s="747"/>
      <c r="DS124" s="747"/>
      <c r="DT124" s="747"/>
      <c r="DU124" s="748"/>
      <c r="DV124" s="837" t="s">
        <v>440</v>
      </c>
      <c r="DW124" s="838"/>
      <c r="DX124" s="838"/>
      <c r="DY124" s="838"/>
      <c r="DZ124" s="839"/>
    </row>
    <row r="125" spans="1:130" s="197" customFormat="1" ht="26.25" customHeight="1" thickBot="1">
      <c r="A125" s="895"/>
      <c r="B125" s="896"/>
      <c r="C125" s="833" t="s">
        <v>430</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440</v>
      </c>
      <c r="AB125" s="814"/>
      <c r="AC125" s="814"/>
      <c r="AD125" s="814"/>
      <c r="AE125" s="815"/>
      <c r="AF125" s="816" t="s">
        <v>440</v>
      </c>
      <c r="AG125" s="814"/>
      <c r="AH125" s="814"/>
      <c r="AI125" s="814"/>
      <c r="AJ125" s="815"/>
      <c r="AK125" s="816" t="s">
        <v>440</v>
      </c>
      <c r="AL125" s="814"/>
      <c r="AM125" s="814"/>
      <c r="AN125" s="814"/>
      <c r="AO125" s="815"/>
      <c r="AP125" s="784" t="s">
        <v>440</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444</v>
      </c>
      <c r="CL125" s="840"/>
      <c r="CM125" s="840"/>
      <c r="CN125" s="840"/>
      <c r="CO125" s="841"/>
      <c r="CP125" s="846" t="s">
        <v>445</v>
      </c>
      <c r="CQ125" s="788"/>
      <c r="CR125" s="788"/>
      <c r="CS125" s="788"/>
      <c r="CT125" s="788"/>
      <c r="CU125" s="788"/>
      <c r="CV125" s="788"/>
      <c r="CW125" s="788"/>
      <c r="CX125" s="788"/>
      <c r="CY125" s="788"/>
      <c r="CZ125" s="788"/>
      <c r="DA125" s="788"/>
      <c r="DB125" s="788"/>
      <c r="DC125" s="788"/>
      <c r="DD125" s="788"/>
      <c r="DE125" s="788"/>
      <c r="DF125" s="789"/>
      <c r="DG125" s="829" t="s">
        <v>440</v>
      </c>
      <c r="DH125" s="830"/>
      <c r="DI125" s="830"/>
      <c r="DJ125" s="830"/>
      <c r="DK125" s="830"/>
      <c r="DL125" s="830" t="s">
        <v>440</v>
      </c>
      <c r="DM125" s="830"/>
      <c r="DN125" s="830"/>
      <c r="DO125" s="830"/>
      <c r="DP125" s="830"/>
      <c r="DQ125" s="830" t="s">
        <v>440</v>
      </c>
      <c r="DR125" s="830"/>
      <c r="DS125" s="830"/>
      <c r="DT125" s="830"/>
      <c r="DU125" s="830"/>
      <c r="DV125" s="831" t="s">
        <v>440</v>
      </c>
      <c r="DW125" s="831"/>
      <c r="DX125" s="831"/>
      <c r="DY125" s="831"/>
      <c r="DZ125" s="832"/>
    </row>
    <row r="126" spans="1:130" s="197" customFormat="1" ht="26.25" customHeight="1">
      <c r="A126" s="895"/>
      <c r="B126" s="896"/>
      <c r="C126" s="833" t="s">
        <v>433</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22600</v>
      </c>
      <c r="AB126" s="814"/>
      <c r="AC126" s="814"/>
      <c r="AD126" s="814"/>
      <c r="AE126" s="815"/>
      <c r="AF126" s="816">
        <v>20795</v>
      </c>
      <c r="AG126" s="814"/>
      <c r="AH126" s="814"/>
      <c r="AI126" s="814"/>
      <c r="AJ126" s="815"/>
      <c r="AK126" s="816">
        <v>18549</v>
      </c>
      <c r="AL126" s="814"/>
      <c r="AM126" s="814"/>
      <c r="AN126" s="814"/>
      <c r="AO126" s="815"/>
      <c r="AP126" s="784">
        <v>0.6</v>
      </c>
      <c r="AQ126" s="785"/>
      <c r="AR126" s="785"/>
      <c r="AS126" s="785"/>
      <c r="AT126" s="786"/>
      <c r="AU126" s="233"/>
      <c r="AV126" s="233"/>
      <c r="AW126" s="233"/>
      <c r="AX126" s="836" t="s">
        <v>446</v>
      </c>
      <c r="AY126" s="794"/>
      <c r="AZ126" s="794"/>
      <c r="BA126" s="794"/>
      <c r="BB126" s="794"/>
      <c r="BC126" s="794"/>
      <c r="BD126" s="794"/>
      <c r="BE126" s="795"/>
      <c r="BF126" s="793" t="s">
        <v>447</v>
      </c>
      <c r="BG126" s="794"/>
      <c r="BH126" s="794"/>
      <c r="BI126" s="794"/>
      <c r="BJ126" s="794"/>
      <c r="BK126" s="794"/>
      <c r="BL126" s="795"/>
      <c r="BM126" s="793" t="s">
        <v>448</v>
      </c>
      <c r="BN126" s="794"/>
      <c r="BO126" s="794"/>
      <c r="BP126" s="794"/>
      <c r="BQ126" s="794"/>
      <c r="BR126" s="794"/>
      <c r="BS126" s="795"/>
      <c r="BT126" s="793" t="s">
        <v>449</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450</v>
      </c>
      <c r="CQ126" s="798"/>
      <c r="CR126" s="798"/>
      <c r="CS126" s="798"/>
      <c r="CT126" s="798"/>
      <c r="CU126" s="798"/>
      <c r="CV126" s="798"/>
      <c r="CW126" s="798"/>
      <c r="CX126" s="798"/>
      <c r="CY126" s="798"/>
      <c r="CZ126" s="798"/>
      <c r="DA126" s="798"/>
      <c r="DB126" s="798"/>
      <c r="DC126" s="798"/>
      <c r="DD126" s="798"/>
      <c r="DE126" s="798"/>
      <c r="DF126" s="799"/>
      <c r="DG126" s="800" t="s">
        <v>440</v>
      </c>
      <c r="DH126" s="801"/>
      <c r="DI126" s="801"/>
      <c r="DJ126" s="801"/>
      <c r="DK126" s="801"/>
      <c r="DL126" s="801" t="s">
        <v>440</v>
      </c>
      <c r="DM126" s="801"/>
      <c r="DN126" s="801"/>
      <c r="DO126" s="801"/>
      <c r="DP126" s="801"/>
      <c r="DQ126" s="801" t="s">
        <v>440</v>
      </c>
      <c r="DR126" s="801"/>
      <c r="DS126" s="801"/>
      <c r="DT126" s="801"/>
      <c r="DU126" s="801"/>
      <c r="DV126" s="853" t="s">
        <v>440</v>
      </c>
      <c r="DW126" s="853"/>
      <c r="DX126" s="853"/>
      <c r="DY126" s="853"/>
      <c r="DZ126" s="854"/>
    </row>
    <row r="127" spans="1:130" s="197" customFormat="1" ht="26.25" customHeight="1" thickBot="1">
      <c r="A127" s="897"/>
      <c r="B127" s="898"/>
      <c r="C127" s="855" t="s">
        <v>451</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440</v>
      </c>
      <c r="AB127" s="814"/>
      <c r="AC127" s="814"/>
      <c r="AD127" s="814"/>
      <c r="AE127" s="815"/>
      <c r="AF127" s="816" t="s">
        <v>440</v>
      </c>
      <c r="AG127" s="814"/>
      <c r="AH127" s="814"/>
      <c r="AI127" s="814"/>
      <c r="AJ127" s="815"/>
      <c r="AK127" s="816" t="s">
        <v>440</v>
      </c>
      <c r="AL127" s="814"/>
      <c r="AM127" s="814"/>
      <c r="AN127" s="814"/>
      <c r="AO127" s="815"/>
      <c r="AP127" s="784" t="s">
        <v>440</v>
      </c>
      <c r="AQ127" s="785"/>
      <c r="AR127" s="785"/>
      <c r="AS127" s="785"/>
      <c r="AT127" s="786"/>
      <c r="AU127" s="233"/>
      <c r="AV127" s="233"/>
      <c r="AW127" s="233"/>
      <c r="AX127" s="787" t="s">
        <v>452</v>
      </c>
      <c r="AY127" s="788"/>
      <c r="AZ127" s="788"/>
      <c r="BA127" s="788"/>
      <c r="BB127" s="788"/>
      <c r="BC127" s="788"/>
      <c r="BD127" s="788"/>
      <c r="BE127" s="789"/>
      <c r="BF127" s="790" t="s">
        <v>440</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453</v>
      </c>
      <c r="CQ127" s="782"/>
      <c r="CR127" s="782"/>
      <c r="CS127" s="782"/>
      <c r="CT127" s="782"/>
      <c r="CU127" s="782"/>
      <c r="CV127" s="782"/>
      <c r="CW127" s="782"/>
      <c r="CX127" s="782"/>
      <c r="CY127" s="782"/>
      <c r="CZ127" s="782"/>
      <c r="DA127" s="782"/>
      <c r="DB127" s="782"/>
      <c r="DC127" s="782"/>
      <c r="DD127" s="782"/>
      <c r="DE127" s="782"/>
      <c r="DF127" s="783"/>
      <c r="DG127" s="849" t="s">
        <v>454</v>
      </c>
      <c r="DH127" s="850"/>
      <c r="DI127" s="850"/>
      <c r="DJ127" s="850"/>
      <c r="DK127" s="850"/>
      <c r="DL127" s="850" t="s">
        <v>108</v>
      </c>
      <c r="DM127" s="850"/>
      <c r="DN127" s="850"/>
      <c r="DO127" s="850"/>
      <c r="DP127" s="850"/>
      <c r="DQ127" s="850" t="s">
        <v>108</v>
      </c>
      <c r="DR127" s="850"/>
      <c r="DS127" s="850"/>
      <c r="DT127" s="850"/>
      <c r="DU127" s="850"/>
      <c r="DV127" s="851" t="s">
        <v>108</v>
      </c>
      <c r="DW127" s="851"/>
      <c r="DX127" s="851"/>
      <c r="DY127" s="851"/>
      <c r="DZ127" s="852"/>
    </row>
    <row r="128" spans="1:130" s="197" customFormat="1" ht="26.25" customHeight="1">
      <c r="A128" s="825" t="s">
        <v>455</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456</v>
      </c>
      <c r="X128" s="827"/>
      <c r="Y128" s="827"/>
      <c r="Z128" s="828"/>
      <c r="AA128" s="753">
        <v>2852</v>
      </c>
      <c r="AB128" s="754"/>
      <c r="AC128" s="754"/>
      <c r="AD128" s="754"/>
      <c r="AE128" s="755"/>
      <c r="AF128" s="756">
        <v>2629</v>
      </c>
      <c r="AG128" s="754"/>
      <c r="AH128" s="754"/>
      <c r="AI128" s="754"/>
      <c r="AJ128" s="755"/>
      <c r="AK128" s="756">
        <v>2318</v>
      </c>
      <c r="AL128" s="754"/>
      <c r="AM128" s="754"/>
      <c r="AN128" s="754"/>
      <c r="AO128" s="755"/>
      <c r="AP128" s="757"/>
      <c r="AQ128" s="758"/>
      <c r="AR128" s="758"/>
      <c r="AS128" s="758"/>
      <c r="AT128" s="759"/>
      <c r="AU128" s="235"/>
      <c r="AV128" s="235"/>
      <c r="AW128" s="235"/>
      <c r="AX128" s="802" t="s">
        <v>457</v>
      </c>
      <c r="AY128" s="798"/>
      <c r="AZ128" s="798"/>
      <c r="BA128" s="798"/>
      <c r="BB128" s="798"/>
      <c r="BC128" s="798"/>
      <c r="BD128" s="798"/>
      <c r="BE128" s="799"/>
      <c r="BF128" s="820" t="s">
        <v>458</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459</v>
      </c>
      <c r="X129" s="811"/>
      <c r="Y129" s="811"/>
      <c r="Z129" s="812"/>
      <c r="AA129" s="813">
        <v>3840542</v>
      </c>
      <c r="AB129" s="814"/>
      <c r="AC129" s="814"/>
      <c r="AD129" s="814"/>
      <c r="AE129" s="815"/>
      <c r="AF129" s="816">
        <v>3787833</v>
      </c>
      <c r="AG129" s="814"/>
      <c r="AH129" s="814"/>
      <c r="AI129" s="814"/>
      <c r="AJ129" s="815"/>
      <c r="AK129" s="816">
        <v>3952439</v>
      </c>
      <c r="AL129" s="814"/>
      <c r="AM129" s="814"/>
      <c r="AN129" s="814"/>
      <c r="AO129" s="815"/>
      <c r="AP129" s="817"/>
      <c r="AQ129" s="818"/>
      <c r="AR129" s="818"/>
      <c r="AS129" s="818"/>
      <c r="AT129" s="819"/>
      <c r="AU129" s="235"/>
      <c r="AV129" s="235"/>
      <c r="AW129" s="235"/>
      <c r="AX129" s="802" t="s">
        <v>460</v>
      </c>
      <c r="AY129" s="798"/>
      <c r="AZ129" s="798"/>
      <c r="BA129" s="798"/>
      <c r="BB129" s="798"/>
      <c r="BC129" s="798"/>
      <c r="BD129" s="798"/>
      <c r="BE129" s="799"/>
      <c r="BF129" s="803">
        <v>14.6</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461</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462</v>
      </c>
      <c r="X130" s="811"/>
      <c r="Y130" s="811"/>
      <c r="Z130" s="812"/>
      <c r="AA130" s="813">
        <v>745877</v>
      </c>
      <c r="AB130" s="814"/>
      <c r="AC130" s="814"/>
      <c r="AD130" s="814"/>
      <c r="AE130" s="815"/>
      <c r="AF130" s="816">
        <v>759570</v>
      </c>
      <c r="AG130" s="814"/>
      <c r="AH130" s="814"/>
      <c r="AI130" s="814"/>
      <c r="AJ130" s="815"/>
      <c r="AK130" s="816">
        <v>760981</v>
      </c>
      <c r="AL130" s="814"/>
      <c r="AM130" s="814"/>
      <c r="AN130" s="814"/>
      <c r="AO130" s="815"/>
      <c r="AP130" s="817"/>
      <c r="AQ130" s="818"/>
      <c r="AR130" s="818"/>
      <c r="AS130" s="818"/>
      <c r="AT130" s="819"/>
      <c r="AU130" s="235"/>
      <c r="AV130" s="235"/>
      <c r="AW130" s="235"/>
      <c r="AX130" s="781" t="s">
        <v>463</v>
      </c>
      <c r="AY130" s="782"/>
      <c r="AZ130" s="782"/>
      <c r="BA130" s="782"/>
      <c r="BB130" s="782"/>
      <c r="BC130" s="782"/>
      <c r="BD130" s="782"/>
      <c r="BE130" s="783"/>
      <c r="BF130" s="735">
        <v>130.30000000000001</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464</v>
      </c>
      <c r="X131" s="744"/>
      <c r="Y131" s="744"/>
      <c r="Z131" s="745"/>
      <c r="AA131" s="746">
        <v>3094665</v>
      </c>
      <c r="AB131" s="747"/>
      <c r="AC131" s="747"/>
      <c r="AD131" s="747"/>
      <c r="AE131" s="748"/>
      <c r="AF131" s="749">
        <v>3028263</v>
      </c>
      <c r="AG131" s="747"/>
      <c r="AH131" s="747"/>
      <c r="AI131" s="747"/>
      <c r="AJ131" s="748"/>
      <c r="AK131" s="749">
        <v>3191458</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465</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466</v>
      </c>
      <c r="W132" s="767"/>
      <c r="X132" s="767"/>
      <c r="Y132" s="767"/>
      <c r="Z132" s="768"/>
      <c r="AA132" s="769">
        <v>14.628497749999999</v>
      </c>
      <c r="AB132" s="770"/>
      <c r="AC132" s="770"/>
      <c r="AD132" s="770"/>
      <c r="AE132" s="771"/>
      <c r="AF132" s="772">
        <v>14.878694490000001</v>
      </c>
      <c r="AG132" s="770"/>
      <c r="AH132" s="770"/>
      <c r="AI132" s="770"/>
      <c r="AJ132" s="771"/>
      <c r="AK132" s="772">
        <v>14.490837730000001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467</v>
      </c>
      <c r="W133" s="776"/>
      <c r="X133" s="776"/>
      <c r="Y133" s="776"/>
      <c r="Z133" s="777"/>
      <c r="AA133" s="778">
        <v>14.4</v>
      </c>
      <c r="AB133" s="779"/>
      <c r="AC133" s="779"/>
      <c r="AD133" s="779"/>
      <c r="AE133" s="780"/>
      <c r="AF133" s="778">
        <v>14.7</v>
      </c>
      <c r="AG133" s="779"/>
      <c r="AH133" s="779"/>
      <c r="AI133" s="779"/>
      <c r="AJ133" s="780"/>
      <c r="AK133" s="778">
        <v>14.6</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49" t="s">
        <v>470</v>
      </c>
      <c r="L7" s="254"/>
      <c r="M7" s="255" t="s">
        <v>471</v>
      </c>
      <c r="N7" s="256"/>
    </row>
    <row r="8" spans="1:16">
      <c r="A8" s="248"/>
      <c r="B8" s="244"/>
      <c r="C8" s="244"/>
      <c r="D8" s="244"/>
      <c r="E8" s="244"/>
      <c r="F8" s="244"/>
      <c r="G8" s="257"/>
      <c r="H8" s="258"/>
      <c r="I8" s="258"/>
      <c r="J8" s="259"/>
      <c r="K8" s="1150"/>
      <c r="L8" s="260" t="s">
        <v>472</v>
      </c>
      <c r="M8" s="261" t="s">
        <v>473</v>
      </c>
      <c r="N8" s="262" t="s">
        <v>474</v>
      </c>
    </row>
    <row r="9" spans="1:16">
      <c r="A9" s="248"/>
      <c r="B9" s="244"/>
      <c r="C9" s="244"/>
      <c r="D9" s="244"/>
      <c r="E9" s="244"/>
      <c r="F9" s="244"/>
      <c r="G9" s="1163" t="s">
        <v>475</v>
      </c>
      <c r="H9" s="1164"/>
      <c r="I9" s="1164"/>
      <c r="J9" s="1165"/>
      <c r="K9" s="263">
        <v>903765</v>
      </c>
      <c r="L9" s="264">
        <v>79944</v>
      </c>
      <c r="M9" s="265">
        <v>83939</v>
      </c>
      <c r="N9" s="266">
        <v>-4.8</v>
      </c>
    </row>
    <row r="10" spans="1:16">
      <c r="A10" s="248"/>
      <c r="B10" s="244"/>
      <c r="C10" s="244"/>
      <c r="D10" s="244"/>
      <c r="E10" s="244"/>
      <c r="F10" s="244"/>
      <c r="G10" s="1163" t="s">
        <v>476</v>
      </c>
      <c r="H10" s="1164"/>
      <c r="I10" s="1164"/>
      <c r="J10" s="1165"/>
      <c r="K10" s="267">
        <v>104411</v>
      </c>
      <c r="L10" s="268">
        <v>9236</v>
      </c>
      <c r="M10" s="269">
        <v>8976</v>
      </c>
      <c r="N10" s="270">
        <v>2.9</v>
      </c>
    </row>
    <row r="11" spans="1:16" ht="13.5" customHeight="1">
      <c r="A11" s="248"/>
      <c r="B11" s="244"/>
      <c r="C11" s="244"/>
      <c r="D11" s="244"/>
      <c r="E11" s="244"/>
      <c r="F11" s="244"/>
      <c r="G11" s="1163" t="s">
        <v>477</v>
      </c>
      <c r="H11" s="1164"/>
      <c r="I11" s="1164"/>
      <c r="J11" s="1165"/>
      <c r="K11" s="267">
        <v>138315</v>
      </c>
      <c r="L11" s="268">
        <v>12235</v>
      </c>
      <c r="M11" s="269">
        <v>13172</v>
      </c>
      <c r="N11" s="270">
        <v>-7.1</v>
      </c>
    </row>
    <row r="12" spans="1:16" ht="13.5" customHeight="1">
      <c r="A12" s="248"/>
      <c r="B12" s="244"/>
      <c r="C12" s="244"/>
      <c r="D12" s="244"/>
      <c r="E12" s="244"/>
      <c r="F12" s="244"/>
      <c r="G12" s="1163" t="s">
        <v>478</v>
      </c>
      <c r="H12" s="1164"/>
      <c r="I12" s="1164"/>
      <c r="J12" s="1165"/>
      <c r="K12" s="267" t="s">
        <v>479</v>
      </c>
      <c r="L12" s="268" t="s">
        <v>479</v>
      </c>
      <c r="M12" s="269">
        <v>634</v>
      </c>
      <c r="N12" s="270" t="s">
        <v>479</v>
      </c>
    </row>
    <row r="13" spans="1:16" ht="13.5" customHeight="1">
      <c r="A13" s="248"/>
      <c r="B13" s="244"/>
      <c r="C13" s="244"/>
      <c r="D13" s="244"/>
      <c r="E13" s="244"/>
      <c r="F13" s="244"/>
      <c r="G13" s="1163" t="s">
        <v>480</v>
      </c>
      <c r="H13" s="1164"/>
      <c r="I13" s="1164"/>
      <c r="J13" s="1165"/>
      <c r="K13" s="267" t="s">
        <v>479</v>
      </c>
      <c r="L13" s="268" t="s">
        <v>479</v>
      </c>
      <c r="M13" s="269">
        <v>21</v>
      </c>
      <c r="N13" s="270" t="s">
        <v>479</v>
      </c>
    </row>
    <row r="14" spans="1:16" ht="13.5" customHeight="1">
      <c r="A14" s="248"/>
      <c r="B14" s="244"/>
      <c r="C14" s="244"/>
      <c r="D14" s="244"/>
      <c r="E14" s="244"/>
      <c r="F14" s="244"/>
      <c r="G14" s="1163" t="s">
        <v>481</v>
      </c>
      <c r="H14" s="1164"/>
      <c r="I14" s="1164"/>
      <c r="J14" s="1165"/>
      <c r="K14" s="267">
        <v>64306</v>
      </c>
      <c r="L14" s="268">
        <v>5688</v>
      </c>
      <c r="M14" s="269">
        <v>3872</v>
      </c>
      <c r="N14" s="270">
        <v>46.9</v>
      </c>
    </row>
    <row r="15" spans="1:16" ht="13.5" customHeight="1">
      <c r="A15" s="248"/>
      <c r="B15" s="244"/>
      <c r="C15" s="244"/>
      <c r="D15" s="244"/>
      <c r="E15" s="244"/>
      <c r="F15" s="244"/>
      <c r="G15" s="1163" t="s">
        <v>482</v>
      </c>
      <c r="H15" s="1164"/>
      <c r="I15" s="1164"/>
      <c r="J15" s="1165"/>
      <c r="K15" s="267">
        <v>1324</v>
      </c>
      <c r="L15" s="268">
        <v>117</v>
      </c>
      <c r="M15" s="269">
        <v>2062</v>
      </c>
      <c r="N15" s="270">
        <v>-94.3</v>
      </c>
    </row>
    <row r="16" spans="1:16">
      <c r="A16" s="248"/>
      <c r="B16" s="244"/>
      <c r="C16" s="244"/>
      <c r="D16" s="244"/>
      <c r="E16" s="244"/>
      <c r="F16" s="244"/>
      <c r="G16" s="1166" t="s">
        <v>483</v>
      </c>
      <c r="H16" s="1167"/>
      <c r="I16" s="1167"/>
      <c r="J16" s="1168"/>
      <c r="K16" s="268">
        <v>-107603</v>
      </c>
      <c r="L16" s="268">
        <v>-9518</v>
      </c>
      <c r="M16" s="269">
        <v>-8514</v>
      </c>
      <c r="N16" s="270">
        <v>11.8</v>
      </c>
    </row>
    <row r="17" spans="1:16">
      <c r="A17" s="248"/>
      <c r="B17" s="244"/>
      <c r="C17" s="244"/>
      <c r="D17" s="244"/>
      <c r="E17" s="244"/>
      <c r="F17" s="244"/>
      <c r="G17" s="1166" t="s">
        <v>166</v>
      </c>
      <c r="H17" s="1167"/>
      <c r="I17" s="1167"/>
      <c r="J17" s="1168"/>
      <c r="K17" s="268">
        <v>1104518</v>
      </c>
      <c r="L17" s="268">
        <v>97702</v>
      </c>
      <c r="M17" s="269">
        <v>104161</v>
      </c>
      <c r="N17" s="270">
        <v>-6.2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60" t="s">
        <v>488</v>
      </c>
      <c r="H21" s="1161"/>
      <c r="I21" s="1161"/>
      <c r="J21" s="1162"/>
      <c r="K21" s="280">
        <v>10.88</v>
      </c>
      <c r="L21" s="281">
        <v>9.8000000000000007</v>
      </c>
      <c r="M21" s="282">
        <v>1.08</v>
      </c>
      <c r="N21" s="249"/>
      <c r="O21" s="283"/>
      <c r="P21" s="279"/>
    </row>
    <row r="22" spans="1:16" s="284" customFormat="1">
      <c r="A22" s="279"/>
      <c r="B22" s="249"/>
      <c r="C22" s="249"/>
      <c r="D22" s="249"/>
      <c r="E22" s="249"/>
      <c r="F22" s="249"/>
      <c r="G22" s="1160" t="s">
        <v>489</v>
      </c>
      <c r="H22" s="1161"/>
      <c r="I22" s="1161"/>
      <c r="J22" s="1162"/>
      <c r="K22" s="285">
        <v>98.3</v>
      </c>
      <c r="L22" s="286">
        <v>96.3</v>
      </c>
      <c r="M22" s="287">
        <v>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49" t="s">
        <v>470</v>
      </c>
      <c r="L30" s="254"/>
      <c r="M30" s="255" t="s">
        <v>471</v>
      </c>
      <c r="N30" s="256"/>
    </row>
    <row r="31" spans="1:16">
      <c r="A31" s="248"/>
      <c r="B31" s="244"/>
      <c r="C31" s="244"/>
      <c r="D31" s="244"/>
      <c r="E31" s="244"/>
      <c r="F31" s="244"/>
      <c r="G31" s="257"/>
      <c r="H31" s="258"/>
      <c r="I31" s="258"/>
      <c r="J31" s="259"/>
      <c r="K31" s="1150"/>
      <c r="L31" s="260" t="s">
        <v>472</v>
      </c>
      <c r="M31" s="261" t="s">
        <v>473</v>
      </c>
      <c r="N31" s="262" t="s">
        <v>474</v>
      </c>
    </row>
    <row r="32" spans="1:16" ht="27" customHeight="1">
      <c r="A32" s="248"/>
      <c r="B32" s="244"/>
      <c r="C32" s="244"/>
      <c r="D32" s="244"/>
      <c r="E32" s="244"/>
      <c r="F32" s="244"/>
      <c r="G32" s="1151" t="s">
        <v>493</v>
      </c>
      <c r="H32" s="1152"/>
      <c r="I32" s="1152"/>
      <c r="J32" s="1153"/>
      <c r="K32" s="294">
        <v>674823</v>
      </c>
      <c r="L32" s="294">
        <v>59692</v>
      </c>
      <c r="M32" s="295">
        <v>53592</v>
      </c>
      <c r="N32" s="296">
        <v>11.4</v>
      </c>
    </row>
    <row r="33" spans="1:16" ht="13.5" customHeight="1">
      <c r="A33" s="248"/>
      <c r="B33" s="244"/>
      <c r="C33" s="244"/>
      <c r="D33" s="244"/>
      <c r="E33" s="244"/>
      <c r="F33" s="244"/>
      <c r="G33" s="1151" t="s">
        <v>494</v>
      </c>
      <c r="H33" s="1152"/>
      <c r="I33" s="1152"/>
      <c r="J33" s="1153"/>
      <c r="K33" s="294" t="s">
        <v>479</v>
      </c>
      <c r="L33" s="294" t="s">
        <v>479</v>
      </c>
      <c r="M33" s="295" t="s">
        <v>479</v>
      </c>
      <c r="N33" s="296" t="s">
        <v>479</v>
      </c>
    </row>
    <row r="34" spans="1:16" ht="27" customHeight="1">
      <c r="A34" s="248"/>
      <c r="B34" s="244"/>
      <c r="C34" s="244"/>
      <c r="D34" s="244"/>
      <c r="E34" s="244"/>
      <c r="F34" s="244"/>
      <c r="G34" s="1151" t="s">
        <v>495</v>
      </c>
      <c r="H34" s="1152"/>
      <c r="I34" s="1152"/>
      <c r="J34" s="1153"/>
      <c r="K34" s="294" t="s">
        <v>479</v>
      </c>
      <c r="L34" s="294" t="s">
        <v>479</v>
      </c>
      <c r="M34" s="295">
        <v>0</v>
      </c>
      <c r="N34" s="296" t="s">
        <v>479</v>
      </c>
    </row>
    <row r="35" spans="1:16" ht="27" customHeight="1">
      <c r="A35" s="248"/>
      <c r="B35" s="244"/>
      <c r="C35" s="244"/>
      <c r="D35" s="244"/>
      <c r="E35" s="244"/>
      <c r="F35" s="244"/>
      <c r="G35" s="1151" t="s">
        <v>496</v>
      </c>
      <c r="H35" s="1152"/>
      <c r="I35" s="1152"/>
      <c r="J35" s="1153"/>
      <c r="K35" s="294">
        <v>499977</v>
      </c>
      <c r="L35" s="294">
        <v>44226</v>
      </c>
      <c r="M35" s="295">
        <v>20509</v>
      </c>
      <c r="N35" s="296">
        <v>115.6</v>
      </c>
    </row>
    <row r="36" spans="1:16" ht="27" customHeight="1">
      <c r="A36" s="248"/>
      <c r="B36" s="244"/>
      <c r="C36" s="244"/>
      <c r="D36" s="244"/>
      <c r="E36" s="244"/>
      <c r="F36" s="244"/>
      <c r="G36" s="1151" t="s">
        <v>497</v>
      </c>
      <c r="H36" s="1152"/>
      <c r="I36" s="1152"/>
      <c r="J36" s="1153"/>
      <c r="K36" s="294">
        <v>32419</v>
      </c>
      <c r="L36" s="294">
        <v>2868</v>
      </c>
      <c r="M36" s="295">
        <v>3503</v>
      </c>
      <c r="N36" s="296">
        <v>-18.100000000000001</v>
      </c>
    </row>
    <row r="37" spans="1:16" ht="13.5" customHeight="1">
      <c r="A37" s="248"/>
      <c r="B37" s="244"/>
      <c r="C37" s="244"/>
      <c r="D37" s="244"/>
      <c r="E37" s="244"/>
      <c r="F37" s="244"/>
      <c r="G37" s="1151" t="s">
        <v>498</v>
      </c>
      <c r="H37" s="1152"/>
      <c r="I37" s="1152"/>
      <c r="J37" s="1153"/>
      <c r="K37" s="294">
        <v>18549</v>
      </c>
      <c r="L37" s="294">
        <v>1641</v>
      </c>
      <c r="M37" s="295">
        <v>1405</v>
      </c>
      <c r="N37" s="296">
        <v>16.8</v>
      </c>
    </row>
    <row r="38" spans="1:16" ht="27" customHeight="1">
      <c r="A38" s="248"/>
      <c r="B38" s="244"/>
      <c r="C38" s="244"/>
      <c r="D38" s="244"/>
      <c r="E38" s="244"/>
      <c r="F38" s="244"/>
      <c r="G38" s="1154" t="s">
        <v>499</v>
      </c>
      <c r="H38" s="1155"/>
      <c r="I38" s="1155"/>
      <c r="J38" s="1156"/>
      <c r="K38" s="297" t="s">
        <v>479</v>
      </c>
      <c r="L38" s="297" t="s">
        <v>479</v>
      </c>
      <c r="M38" s="298">
        <v>2</v>
      </c>
      <c r="N38" s="299" t="s">
        <v>479</v>
      </c>
      <c r="O38" s="293"/>
    </row>
    <row r="39" spans="1:16">
      <c r="A39" s="248"/>
      <c r="B39" s="244"/>
      <c r="C39" s="244"/>
      <c r="D39" s="244"/>
      <c r="E39" s="244"/>
      <c r="F39" s="244"/>
      <c r="G39" s="1154" t="s">
        <v>500</v>
      </c>
      <c r="H39" s="1155"/>
      <c r="I39" s="1155"/>
      <c r="J39" s="1156"/>
      <c r="K39" s="300">
        <v>-2318</v>
      </c>
      <c r="L39" s="300">
        <v>-205</v>
      </c>
      <c r="M39" s="301">
        <v>-1515</v>
      </c>
      <c r="N39" s="302">
        <v>-86.5</v>
      </c>
      <c r="O39" s="293"/>
    </row>
    <row r="40" spans="1:16" ht="27" customHeight="1">
      <c r="A40" s="248"/>
      <c r="B40" s="244"/>
      <c r="C40" s="244"/>
      <c r="D40" s="244"/>
      <c r="E40" s="244"/>
      <c r="F40" s="244"/>
      <c r="G40" s="1151" t="s">
        <v>501</v>
      </c>
      <c r="H40" s="1152"/>
      <c r="I40" s="1152"/>
      <c r="J40" s="1153"/>
      <c r="K40" s="300">
        <v>-760981</v>
      </c>
      <c r="L40" s="300">
        <v>-67314</v>
      </c>
      <c r="M40" s="301">
        <v>-52955</v>
      </c>
      <c r="N40" s="302">
        <v>27.1</v>
      </c>
      <c r="O40" s="293"/>
    </row>
    <row r="41" spans="1:16">
      <c r="A41" s="248"/>
      <c r="B41" s="244"/>
      <c r="C41" s="244"/>
      <c r="D41" s="244"/>
      <c r="E41" s="244"/>
      <c r="F41" s="244"/>
      <c r="G41" s="1157" t="s">
        <v>277</v>
      </c>
      <c r="H41" s="1158"/>
      <c r="I41" s="1158"/>
      <c r="J41" s="1159"/>
      <c r="K41" s="294">
        <v>462469</v>
      </c>
      <c r="L41" s="300">
        <v>40908</v>
      </c>
      <c r="M41" s="301">
        <v>24541</v>
      </c>
      <c r="N41" s="302">
        <v>66.7</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44" t="s">
        <v>470</v>
      </c>
      <c r="J49" s="1146" t="s">
        <v>505</v>
      </c>
      <c r="K49" s="1147"/>
      <c r="L49" s="1147"/>
      <c r="M49" s="1147"/>
      <c r="N49" s="1148"/>
    </row>
    <row r="50" spans="1:14">
      <c r="A50" s="248"/>
      <c r="B50" s="244"/>
      <c r="C50" s="244"/>
      <c r="D50" s="244"/>
      <c r="E50" s="244"/>
      <c r="F50" s="244"/>
      <c r="G50" s="312"/>
      <c r="H50" s="313"/>
      <c r="I50" s="1145"/>
      <c r="J50" s="314" t="s">
        <v>506</v>
      </c>
      <c r="K50" s="315" t="s">
        <v>507</v>
      </c>
      <c r="L50" s="316" t="s">
        <v>508</v>
      </c>
      <c r="M50" s="317" t="s">
        <v>509</v>
      </c>
      <c r="N50" s="318" t="s">
        <v>510</v>
      </c>
    </row>
    <row r="51" spans="1:14">
      <c r="A51" s="248"/>
      <c r="B51" s="244"/>
      <c r="C51" s="244"/>
      <c r="D51" s="244"/>
      <c r="E51" s="244"/>
      <c r="F51" s="244"/>
      <c r="G51" s="310" t="s">
        <v>511</v>
      </c>
      <c r="H51" s="311"/>
      <c r="I51" s="319">
        <v>254913</v>
      </c>
      <c r="J51" s="320">
        <v>22236</v>
      </c>
      <c r="K51" s="321">
        <v>-24.8</v>
      </c>
      <c r="L51" s="322">
        <v>72729</v>
      </c>
      <c r="M51" s="323">
        <v>-23.8</v>
      </c>
      <c r="N51" s="324">
        <v>-1</v>
      </c>
    </row>
    <row r="52" spans="1:14">
      <c r="A52" s="248"/>
      <c r="B52" s="244"/>
      <c r="C52" s="244"/>
      <c r="D52" s="244"/>
      <c r="E52" s="244"/>
      <c r="F52" s="244"/>
      <c r="G52" s="325"/>
      <c r="H52" s="326" t="s">
        <v>512</v>
      </c>
      <c r="I52" s="327">
        <v>242933</v>
      </c>
      <c r="J52" s="328">
        <v>21191</v>
      </c>
      <c r="K52" s="329">
        <v>1.8</v>
      </c>
      <c r="L52" s="330">
        <v>36291</v>
      </c>
      <c r="M52" s="331">
        <v>-25.2</v>
      </c>
      <c r="N52" s="332">
        <v>27</v>
      </c>
    </row>
    <row r="53" spans="1:14">
      <c r="A53" s="248"/>
      <c r="B53" s="244"/>
      <c r="C53" s="244"/>
      <c r="D53" s="244"/>
      <c r="E53" s="244"/>
      <c r="F53" s="244"/>
      <c r="G53" s="310" t="s">
        <v>513</v>
      </c>
      <c r="H53" s="311"/>
      <c r="I53" s="319">
        <v>290997</v>
      </c>
      <c r="J53" s="320">
        <v>25517</v>
      </c>
      <c r="K53" s="321">
        <v>14.8</v>
      </c>
      <c r="L53" s="322">
        <v>70317</v>
      </c>
      <c r="M53" s="323">
        <v>-3.3</v>
      </c>
      <c r="N53" s="324">
        <v>18.100000000000001</v>
      </c>
    </row>
    <row r="54" spans="1:14">
      <c r="A54" s="248"/>
      <c r="B54" s="244"/>
      <c r="C54" s="244"/>
      <c r="D54" s="244"/>
      <c r="E54" s="244"/>
      <c r="F54" s="244"/>
      <c r="G54" s="325"/>
      <c r="H54" s="326" t="s">
        <v>512</v>
      </c>
      <c r="I54" s="327">
        <v>245428</v>
      </c>
      <c r="J54" s="328">
        <v>21521</v>
      </c>
      <c r="K54" s="329">
        <v>1.6</v>
      </c>
      <c r="L54" s="330">
        <v>35725</v>
      </c>
      <c r="M54" s="331">
        <v>-1.6</v>
      </c>
      <c r="N54" s="332">
        <v>3.2</v>
      </c>
    </row>
    <row r="55" spans="1:14">
      <c r="A55" s="248"/>
      <c r="B55" s="244"/>
      <c r="C55" s="244"/>
      <c r="D55" s="244"/>
      <c r="E55" s="244"/>
      <c r="F55" s="244"/>
      <c r="G55" s="310" t="s">
        <v>514</v>
      </c>
      <c r="H55" s="311"/>
      <c r="I55" s="319">
        <v>609440</v>
      </c>
      <c r="J55" s="320">
        <v>53558</v>
      </c>
      <c r="K55" s="321">
        <v>109.9</v>
      </c>
      <c r="L55" s="322">
        <v>105751</v>
      </c>
      <c r="M55" s="323">
        <v>50.4</v>
      </c>
      <c r="N55" s="324">
        <v>59.5</v>
      </c>
    </row>
    <row r="56" spans="1:14">
      <c r="A56" s="248"/>
      <c r="B56" s="244"/>
      <c r="C56" s="244"/>
      <c r="D56" s="244"/>
      <c r="E56" s="244"/>
      <c r="F56" s="244"/>
      <c r="G56" s="325"/>
      <c r="H56" s="326" t="s">
        <v>512</v>
      </c>
      <c r="I56" s="327">
        <v>466401</v>
      </c>
      <c r="J56" s="328">
        <v>40988</v>
      </c>
      <c r="K56" s="329">
        <v>90.5</v>
      </c>
      <c r="L56" s="330">
        <v>49969</v>
      </c>
      <c r="M56" s="331">
        <v>39.9</v>
      </c>
      <c r="N56" s="332">
        <v>50.6</v>
      </c>
    </row>
    <row r="57" spans="1:14">
      <c r="A57" s="248"/>
      <c r="B57" s="244"/>
      <c r="C57" s="244"/>
      <c r="D57" s="244"/>
      <c r="E57" s="244"/>
      <c r="F57" s="244"/>
      <c r="G57" s="310" t="s">
        <v>515</v>
      </c>
      <c r="H57" s="311"/>
      <c r="I57" s="319">
        <v>412538</v>
      </c>
      <c r="J57" s="320">
        <v>36408</v>
      </c>
      <c r="K57" s="321">
        <v>-32</v>
      </c>
      <c r="L57" s="322">
        <v>158564</v>
      </c>
      <c r="M57" s="323">
        <v>49.9</v>
      </c>
      <c r="N57" s="324">
        <v>-81.900000000000006</v>
      </c>
    </row>
    <row r="58" spans="1:14">
      <c r="A58" s="248"/>
      <c r="B58" s="244"/>
      <c r="C58" s="244"/>
      <c r="D58" s="244"/>
      <c r="E58" s="244"/>
      <c r="F58" s="244"/>
      <c r="G58" s="325"/>
      <c r="H58" s="326" t="s">
        <v>512</v>
      </c>
      <c r="I58" s="327">
        <v>115442</v>
      </c>
      <c r="J58" s="328">
        <v>10188</v>
      </c>
      <c r="K58" s="329">
        <v>-75.099999999999994</v>
      </c>
      <c r="L58" s="330">
        <v>48412</v>
      </c>
      <c r="M58" s="331">
        <v>-3.1</v>
      </c>
      <c r="N58" s="332">
        <v>-72</v>
      </c>
    </row>
    <row r="59" spans="1:14">
      <c r="A59" s="248"/>
      <c r="B59" s="244"/>
      <c r="C59" s="244"/>
      <c r="D59" s="244"/>
      <c r="E59" s="244"/>
      <c r="F59" s="244"/>
      <c r="G59" s="310" t="s">
        <v>516</v>
      </c>
      <c r="H59" s="311"/>
      <c r="I59" s="319">
        <v>272627</v>
      </c>
      <c r="J59" s="320">
        <v>24116</v>
      </c>
      <c r="K59" s="321">
        <v>-33.799999999999997</v>
      </c>
      <c r="L59" s="322">
        <v>106092</v>
      </c>
      <c r="M59" s="323">
        <v>-33.1</v>
      </c>
      <c r="N59" s="324">
        <v>-0.7</v>
      </c>
    </row>
    <row r="60" spans="1:14">
      <c r="A60" s="248"/>
      <c r="B60" s="244"/>
      <c r="C60" s="244"/>
      <c r="D60" s="244"/>
      <c r="E60" s="244"/>
      <c r="F60" s="244"/>
      <c r="G60" s="325"/>
      <c r="H60" s="326" t="s">
        <v>512</v>
      </c>
      <c r="I60" s="333">
        <v>146125</v>
      </c>
      <c r="J60" s="328">
        <v>12926</v>
      </c>
      <c r="K60" s="329">
        <v>26.9</v>
      </c>
      <c r="L60" s="330">
        <v>44299</v>
      </c>
      <c r="M60" s="331">
        <v>-8.5</v>
      </c>
      <c r="N60" s="332">
        <v>35.4</v>
      </c>
    </row>
    <row r="61" spans="1:14">
      <c r="A61" s="248"/>
      <c r="B61" s="244"/>
      <c r="C61" s="244"/>
      <c r="D61" s="244"/>
      <c r="E61" s="244"/>
      <c r="F61" s="244"/>
      <c r="G61" s="310" t="s">
        <v>517</v>
      </c>
      <c r="H61" s="334"/>
      <c r="I61" s="335">
        <v>368103</v>
      </c>
      <c r="J61" s="336">
        <v>32367</v>
      </c>
      <c r="K61" s="337">
        <v>6.8</v>
      </c>
      <c r="L61" s="338">
        <v>102691</v>
      </c>
      <c r="M61" s="339">
        <v>8</v>
      </c>
      <c r="N61" s="324">
        <v>-1.2</v>
      </c>
    </row>
    <row r="62" spans="1:14">
      <c r="A62" s="248"/>
      <c r="B62" s="244"/>
      <c r="C62" s="244"/>
      <c r="D62" s="244"/>
      <c r="E62" s="244"/>
      <c r="F62" s="244"/>
      <c r="G62" s="325"/>
      <c r="H62" s="326" t="s">
        <v>512</v>
      </c>
      <c r="I62" s="327">
        <v>243266</v>
      </c>
      <c r="J62" s="328">
        <v>21363</v>
      </c>
      <c r="K62" s="329">
        <v>9.1</v>
      </c>
      <c r="L62" s="330">
        <v>42939</v>
      </c>
      <c r="M62" s="331">
        <v>0.3</v>
      </c>
      <c r="N62" s="332">
        <v>8.8000000000000007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69" t="s">
        <v>3</v>
      </c>
      <c r="D47" s="1169"/>
      <c r="E47" s="1170"/>
      <c r="F47" s="11">
        <v>36.590000000000003</v>
      </c>
      <c r="G47" s="12">
        <v>42.26</v>
      </c>
      <c r="H47" s="12">
        <v>47.63</v>
      </c>
      <c r="I47" s="12">
        <v>47.47</v>
      </c>
      <c r="J47" s="13">
        <v>49.94</v>
      </c>
    </row>
    <row r="48" spans="2:10" ht="57.75" customHeight="1">
      <c r="B48" s="14"/>
      <c r="C48" s="1171" t="s">
        <v>4</v>
      </c>
      <c r="D48" s="1171"/>
      <c r="E48" s="1172"/>
      <c r="F48" s="15">
        <v>10.18</v>
      </c>
      <c r="G48" s="16">
        <v>10.65</v>
      </c>
      <c r="H48" s="16">
        <v>8.61</v>
      </c>
      <c r="I48" s="16">
        <v>7.81</v>
      </c>
      <c r="J48" s="17">
        <v>10.88</v>
      </c>
    </row>
    <row r="49" spans="2:10" ht="57.75" customHeight="1" thickBot="1">
      <c r="B49" s="18"/>
      <c r="C49" s="1173" t="s">
        <v>5</v>
      </c>
      <c r="D49" s="1173"/>
      <c r="E49" s="1174"/>
      <c r="F49" s="19">
        <v>9.1</v>
      </c>
      <c r="G49" s="20">
        <v>6.26</v>
      </c>
      <c r="H49" s="20">
        <v>3.97</v>
      </c>
      <c r="I49" s="20" t="s">
        <v>524</v>
      </c>
      <c r="J49" s="21">
        <v>7.84</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2017-05-15T05:53:27Z</cp:lastPrinted>
  <dcterms:created xsi:type="dcterms:W3CDTF">2017-02-15T21:35:08Z</dcterms:created>
  <dcterms:modified xsi:type="dcterms:W3CDTF">2017-05-15T05:53:33Z</dcterms:modified>
  <cp:category/>
</cp:coreProperties>
</file>