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Lg-file\共有\010総務部\030財政班\財政班(共有用）\県報告\08年度\260818_【9／17〆切】令和６年度財政状況資料集の作成について（2回目・地方公会計関係）\回答\"/>
    </mc:Choice>
  </mc:AlternateContent>
  <xr:revisionPtr revIDLastSave="0" documentId="13_ncr:1_{1DF64D65-3CF4-4DB4-8476-00B830695B9E}"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8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AM36" i="10"/>
  <c r="BE35" i="10"/>
  <c r="CO34" i="10"/>
  <c r="CO35" i="10" s="1"/>
  <c r="BW34" i="10"/>
  <c r="BW35" i="10" s="1"/>
  <c r="BW36" i="10" s="1"/>
  <c r="BW37" i="10" s="1"/>
  <c r="BW38" i="10" s="1"/>
  <c r="BW39" i="10" s="1"/>
  <c r="BW40" i="10" s="1"/>
  <c r="BW41" i="10" s="1"/>
  <c r="BW42" i="10" s="1"/>
  <c r="BW43"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AM34" i="10"/>
  <c r="AM35" i="10" s="1"/>
  <c r="U34" i="10"/>
  <c r="U35" i="10" s="1"/>
  <c r="U36" i="10" s="1"/>
</calcChain>
</file>

<file path=xl/sharedStrings.xml><?xml version="1.0" encoding="utf-8"?>
<sst xmlns="http://schemas.openxmlformats.org/spreadsheetml/2006/main" count="1153" uniqueCount="588">
  <si>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</si>
  <si>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</si>
  <si>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</si>
  <si>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</si>
  <si>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</si>
  <si>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</si>
  <si>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</si>
  <si>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</si>
  <si>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</si>
  <si>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</si>
  <si>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</si>
  <si>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</si>
  <si>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</si>
  <si>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</si>
  <si>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</si>
  <si>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</si>
  <si>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</si>
  <si>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</si>
  <si>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</si>
  <si>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</si>
  <si>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</si>
  <si>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</si>
  <si>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</si>
  <si>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</si>
  <si>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</si>
  <si>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</si>
  <si>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</si>
  <si>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</si>
  <si>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</si>
  <si>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</si>
  <si>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</si>
  <si>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</si>
  <si>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</si>
  <si>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</si>
  <si>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</si>
  <si>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</si>
  <si>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</si>
  <si>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</si>
  <si>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</si>
  <si>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</si>
  <si>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</si>
  <si>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</si>
  <si>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</si>
  <si>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</si>
  <si>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</si>
  <si>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</si>
  <si>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</si>
  <si>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</si>
  <si>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</si>
  <si>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</si>
  <si>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</si>
  <si>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</si>
  <si>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</si>
  <si>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</si>
  <si>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</si>
  <si>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</si>
  <si>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</si>
  <si>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</si>
  <si>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</si>
  <si>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</si>
  <si>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</si>
  <si>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</si>
  <si>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</si>
  <si>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</si>
  <si>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</si>
  <si>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</si>
  <si>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</si>
  <si>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</si>
  <si>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</si>
  <si>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</si>
  <si>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</si>
  <si>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</si>
  <si>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</si>
  <si>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</si>
  <si>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</si>
  <si>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</si>
  <si>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</si>
  <si>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</si>
  <si>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</si>
  <si>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</si>
  <si>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</si>
  <si>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</si>
  <si>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</si>
  <si>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</si>
  <si>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</si>
  <si>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</si>
  <si>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</si>
  <si>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</si>
  <si>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</si>
  <si>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</si>
  <si>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</si>
  <si>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</si>
  <si>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</si>
  <si>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</si>
  <si>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勝央町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</si>
  <si>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</si>
  <si>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</si>
  <si>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</si>
  <si>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</si>
  <si>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</si>
  <si>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</si>
  <si>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</si>
  <si>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</si>
  <si>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</si>
  <si>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</si>
  <si>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</si>
  <si>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</si>
  <si>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</si>
  <si>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</si>
  <si>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</si>
  <si>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</si>
  <si>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</si>
  <si>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</si>
  <si>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</si>
  <si>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</si>
  <si>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</si>
  <si>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</si>
  <si>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</si>
  <si>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</si>
  <si>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</si>
  <si>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</si>
  <si>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</si>
  <si>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</si>
  <si>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</si>
  <si>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</si>
  <si>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</si>
  <si>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</si>
  <si>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</si>
  <si>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</si>
  <si>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</si>
  <si>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</si>
  <si>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</si>
  <si>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</si>
  <si>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</si>
  <si>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</si>
  <si>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</si>
  <si>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</si>
  <si>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</si>
  <si>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</si>
  <si>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</si>
  <si>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</si>
  <si>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</si>
  <si>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</si>
  <si>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</si>
  <si>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</si>
  <si>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</si>
  <si>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</si>
  <si>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</si>
  <si>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</si>
  <si>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</si>
  <si>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</si>
  <si>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</si>
  <si>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</si>
  <si>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</si>
  <si>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</si>
  <si>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</si>
  <si>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</si>
  <si>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</si>
  <si>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</si>
  <si>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</si>
  <si>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</si>
  <si>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</si>
  <si>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</si>
  <si>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</si>
  <si>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</si>
  <si>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</si>
  <si>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</si>
  <si>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</si>
  <si>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</si>
  <si>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</si>
  <si>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</si>
  <si>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</si>
  <si>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</si>
  <si>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</si>
  <si>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</si>
  <si>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</si>
  <si>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</si>
  <si>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</si>
  <si>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</si>
  <si>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</si>
  <si>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</si>
  <si>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</si>
  <si>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</si>
  <si>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</si>
  <si>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</si>
  <si>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</si>
  <si>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</si>
  <si>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</si>
  <si>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</si>
  <si>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</si>
  <si>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</si>
  <si>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</si>
  <si>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</si>
  <si>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</si>
  <si>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</si>
  <si>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</si>
  <si>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</si>
  <si>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</si>
  <si>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</si>
  <si>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</si>
  <si>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</si>
  <si>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</si>
  <si>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</si>
  <si>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</si>
  <si>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岡山県勝央町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</si>
  <si>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</si>
  <si>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</si>
  <si>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</si>
  <si>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</si>
  <si>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</si>
  <si>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</si>
  <si>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</si>
  <si>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</si>
  <si>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</si>
  <si>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</si>
  <si>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</si>
  <si>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</si>
  <si>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</si>
  <si>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</si>
  <si>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</si>
  <si>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</si>
  <si>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</si>
  <si>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</si>
  <si>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</si>
  <si>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</si>
  <si>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</si>
  <si>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</si>
  <si>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</si>
  <si>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</si>
  <si>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</si>
  <si>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</si>
  <si>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</si>
  <si>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</si>
  <si>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</si>
  <si>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</si>
  <si>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</si>
  <si>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</si>
  <si>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</si>
  <si>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</si>
  <si>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</si>
  <si>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</si>
  <si>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</si>
  <si>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</si>
  <si>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</si>
  <si>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</si>
  <si>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</si>
  <si>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</si>
  <si>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</si>
  <si>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</si>
  <si>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</si>
  <si>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</si>
  <si>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</si>
  <si>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</si>
  <si>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</si>
  <si>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</si>
  <si>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</si>
  <si>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</si>
  <si>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</si>
  <si>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</si>
  <si>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</si>
  <si>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</si>
  <si>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</si>
  <si>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</si>
  <si>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</si>
  <si>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</si>
  <si>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</si>
  <si>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</si>
  <si>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</si>
  <si>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</si>
  <si>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</si>
  <si>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</si>
  <si>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</si>
  <si>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</si>
  <si>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</si>
  <si>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</si>
  <si>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</si>
  <si>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</si>
  <si>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</si>
  <si>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</si>
  <si>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</si>
  <si>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</si>
  <si>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</si>
  <si>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</si>
  <si>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</si>
  <si>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</si>
  <si>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</si>
  <si>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</si>
  <si>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</si>
  <si>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</si>
  <si>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</si>
  <si>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</si>
  <si>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</si>
  <si>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</si>
  <si>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</si>
  <si>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</si>
  <si>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</si>
  <si>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</si>
  <si>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</si>
  <si>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</si>
  <si>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</si>
  <si>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</si>
  <si>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</si>
  <si>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</si>
  <si>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</si>
  <si>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</si>
  <si>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</si>
  <si>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</si>
  <si>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</si>
  <si>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</si>
  <si>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</si>
  <si>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</si>
  <si>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</si>
  <si>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</si>
  <si>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</si>
  <si>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</si>
  <si>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</si>
  <si>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</si>
  <si>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</si>
  <si>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</si>
  <si>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</si>
  <si>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</si>
  <si>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</si>
  <si>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</si>
  <si>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</si>
  <si>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</si>
  <si>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</si>
  <si>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</si>
  <si>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</si>
  <si>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</si>
  <si>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</si>
  <si>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</si>
  <si>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</si>
  <si>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</si>
  <si>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</si>
  <si>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</si>
  <si>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</si>
  <si>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</si>
  <si>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</si>
  <si>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</si>
  <si>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</si>
  <si>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</si>
  <si>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</si>
  <si>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</si>
  <si>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</si>
  <si>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</si>
  <si>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</si>
  <si>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</si>
  <si>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</si>
  <si>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</si>
  <si>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</si>
  <si>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</si>
  <si>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</si>
  <si>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</si>
  <si>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</si>
  <si>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</si>
  <si>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岡山県勝央町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</si>
  <si>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</si>
  <si>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</si>
  <si>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</si>
  <si>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</si>
  <si>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</si>
  <si>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</si>
  <si>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</si>
  <si>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</si>
  <si>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</si>
  <si>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</si>
  <si>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</si>
  <si>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</si>
  <si>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</si>
  <si>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</si>
  <si>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</si>
  <si>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</si>
  <si>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</si>
  <si>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</si>
  <si>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</si>
  <si>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</si>
  <si>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勝央町住宅新築資金等貸付事業特別会計</t>
    <phoneticPr fontId="5"/>
  </si>
  <si>
    <t>勝田郡介護認定等審査会特別会計</t>
    <phoneticPr fontId="5"/>
  </si>
  <si>
    <t>勝田郡障害者地域生活支援事業特別会計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</si>
  <si>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</si>
  <si>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</si>
  <si>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</si>
  <si>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</si>
  <si>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</si>
  <si>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</si>
  <si>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</si>
  <si>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</si>
  <si>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</si>
  <si>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</si>
  <si>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</si>
  <si>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</si>
  <si>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</si>
  <si>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勝央町国民健康保険事業勘定特別会計</t>
    <phoneticPr fontId="5"/>
  </si>
  <si>
    <t>勝央町介護保険特別会計</t>
    <phoneticPr fontId="5"/>
  </si>
  <si>
    <t>勝央町後期高齢者医療特別会計</t>
    <phoneticPr fontId="5"/>
  </si>
  <si>
    <t>勝央町水道事業会計</t>
    <phoneticPr fontId="5"/>
  </si>
  <si>
    <t>法適用企業</t>
    <phoneticPr fontId="5"/>
  </si>
  <si>
    <t>勝央町下水道事業会計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</si>
  <si>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</si>
  <si>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</si>
  <si>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</si>
  <si>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</si>
  <si>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</si>
  <si>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</si>
  <si>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</si>
  <si>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</si>
  <si>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</si>
  <si>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</si>
  <si>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</si>
  <si>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</si>
  <si>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</si>
  <si>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</si>
  <si>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</si>
  <si>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</si>
  <si>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</si>
  <si>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</si>
  <si>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</si>
  <si>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</si>
  <si>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</si>
  <si>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</si>
  <si>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</si>
  <si>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</si>
  <si>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</si>
  <si>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</si>
  <si>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</si>
  <si>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</si>
  <si>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</si>
  <si>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</si>
  <si>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</si>
  <si>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</si>
  <si>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</si>
  <si>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</si>
  <si>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</si>
  <si>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</si>
  <si>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</si>
  <si>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</si>
  <si>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</si>
  <si>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</si>
  <si>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</si>
  <si>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</si>
  <si>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</si>
  <si>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</si>
  <si>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</si>
  <si>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</si>
  <si>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</si>
  <si>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</si>
  <si>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</si>
  <si>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</si>
  <si>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</si>
  <si>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</si>
  <si>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</si>
  <si>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</si>
  <si>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</si>
  <si>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</si>
  <si>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</si>
  <si>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</si>
  <si>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</si>
  <si>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</si>
  <si>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</si>
  <si>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</si>
  <si>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</si>
  <si>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</si>
  <si>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</si>
  <si>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</si>
  <si>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</si>
  <si>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</si>
  <si>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</si>
  <si>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</si>
  <si>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</si>
  <si>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</si>
  <si>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</si>
  <si>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</si>
  <si>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</si>
  <si>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</si>
  <si>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</si>
  <si>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</si>
  <si>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</si>
  <si>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</si>
  <si>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</si>
  <si>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</si>
  <si>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</si>
  <si>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</si>
  <si>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</si>
  <si>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</si>
  <si>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</si>
  <si>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</si>
  <si>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</si>
  <si>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</si>
  <si>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</si>
  <si>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</si>
  <si>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</si>
  <si>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</si>
  <si>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</si>
  <si>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</si>
  <si>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</si>
  <si>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</si>
  <si>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</si>
  <si>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</si>
  <si>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</si>
  <si>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</si>
  <si>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</si>
  <si>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</si>
  <si>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</si>
  <si>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</si>
  <si>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</si>
  <si>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</si>
  <si>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</si>
  <si>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</si>
  <si>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</si>
  <si>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</si>
  <si>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</si>
  <si>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</si>
  <si>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</si>
  <si>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</si>
  <si>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</si>
  <si>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</si>
  <si>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</si>
  <si>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</si>
  <si>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</si>
  <si>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</si>
  <si>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</si>
  <si>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</si>
  <si>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</si>
  <si>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</si>
  <si>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</si>
  <si>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</si>
  <si>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</si>
  <si>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</si>
  <si>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</si>
  <si>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</si>
  <si>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</si>
  <si>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</si>
  <si>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</si>
  <si>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3.26</t>
  </si>
  <si>
    <t>勝央町住宅新築資金等貸付事業特別会計</t>
  </si>
  <si>
    <t>▲ 0.75</t>
  </si>
  <si>
    <t>▲ 0.69</t>
  </si>
  <si>
    <t>▲ 0.67</t>
  </si>
  <si>
    <t>▲ 0.64</t>
  </si>
  <si>
    <t>勝央町下水道事業会計</t>
  </si>
  <si>
    <t>一般会計</t>
  </si>
  <si>
    <t>勝央町水道事業会計</t>
  </si>
  <si>
    <t>勝央町介護保険特別会計</t>
  </si>
  <si>
    <t>勝央町国民健康保険事業勘定特別会計</t>
  </si>
  <si>
    <t>勝田郡障害者地域生活支援事業特別会計</t>
  </si>
  <si>
    <t>勝田郡介護認定等審査会特別会計</t>
  </si>
  <si>
    <t>その他会計（赤字）</t>
  </si>
  <si>
    <t>その他会計（黒字）</t>
  </si>
  <si>
    <t>R02</t>
    <phoneticPr fontId="5"/>
  </si>
  <si>
    <t>R03</t>
    <phoneticPr fontId="5"/>
  </si>
  <si>
    <t>R04</t>
    <phoneticPr fontId="5"/>
  </si>
  <si>
    <t>R05</t>
    <phoneticPr fontId="5"/>
  </si>
  <si>
    <t>R06</t>
    <phoneticPr fontId="5"/>
  </si>
  <si>
    <t>-</t>
    <phoneticPr fontId="2"/>
  </si>
  <si>
    <t>岡山県広域水道企業団</t>
    <rPh sb="0" eb="3">
      <t>オカヤマケン</t>
    </rPh>
    <rPh sb="3" eb="5">
      <t>コウイキ</t>
    </rPh>
    <rPh sb="5" eb="7">
      <t>スイドウ</t>
    </rPh>
    <rPh sb="7" eb="9">
      <t>キギョウ</t>
    </rPh>
    <rPh sb="9" eb="10">
      <t>ダン</t>
    </rPh>
    <phoneticPr fontId="5"/>
  </si>
  <si>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5"/>
  </si>
  <si>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5"/>
  </si>
  <si>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5"/>
  </si>
  <si>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5"/>
  </si>
  <si>
    <t>岡山県市町村総合事務組合拠出金事業特別会計</t>
    <rPh sb="0" eb="3">
      <t>オカヤマケン</t>
    </rPh>
    <rPh sb="3" eb="6">
      <t>シチョウソン</t>
    </rPh>
    <rPh sb="6" eb="8">
      <t>ソウゴウ</t>
    </rPh>
    <rPh sb="8" eb="10">
      <t>ジム</t>
    </rPh>
    <rPh sb="10" eb="12">
      <t>クミアイ</t>
    </rPh>
    <rPh sb="12" eb="15">
      <t>キョシュツキン</t>
    </rPh>
    <rPh sb="15" eb="17">
      <t>ジギョウ</t>
    </rPh>
    <rPh sb="17" eb="19">
      <t>トクベツ</t>
    </rPh>
    <rPh sb="19" eb="21">
      <t>カイケイ</t>
    </rPh>
    <phoneticPr fontId="5"/>
  </si>
  <si>
    <t>岡山県市町村税整理組合</t>
    <rPh sb="0" eb="3">
      <t>オカヤマケン</t>
    </rPh>
    <rPh sb="3" eb="6">
      <t>シチョウソン</t>
    </rPh>
    <rPh sb="6" eb="7">
      <t>ゼイ</t>
    </rPh>
    <rPh sb="7" eb="9">
      <t>セイリ</t>
    </rPh>
    <rPh sb="9" eb="11">
      <t>クミアイ</t>
    </rPh>
    <phoneticPr fontId="5"/>
  </si>
  <si>
    <t>津山広域事務組合一般会計</t>
    <rPh sb="0" eb="2">
      <t>ツヤマ</t>
    </rPh>
    <rPh sb="2" eb="4">
      <t>コウイキ</t>
    </rPh>
    <rPh sb="4" eb="6">
      <t>ジム</t>
    </rPh>
    <rPh sb="6" eb="8">
      <t>クミアイ</t>
    </rPh>
    <rPh sb="8" eb="10">
      <t>イッパン</t>
    </rPh>
    <rPh sb="10" eb="12">
      <t>カイケイ</t>
    </rPh>
    <phoneticPr fontId="5"/>
  </si>
  <si>
    <t>津山広域事務組合ふるさと振興事業特別会計</t>
    <rPh sb="0" eb="2">
      <t>ツヤマ</t>
    </rPh>
    <rPh sb="2" eb="4">
      <t>コウイキ</t>
    </rPh>
    <rPh sb="4" eb="6">
      <t>ジム</t>
    </rPh>
    <rPh sb="6" eb="8">
      <t>クミアイ</t>
    </rPh>
    <rPh sb="12" eb="14">
      <t>シンコウ</t>
    </rPh>
    <rPh sb="14" eb="16">
      <t>ジギョウ</t>
    </rPh>
    <rPh sb="16" eb="18">
      <t>トクベツ</t>
    </rPh>
    <rPh sb="18" eb="20">
      <t>カイケイ</t>
    </rPh>
    <phoneticPr fontId="5"/>
  </si>
  <si>
    <t>勝田郡老人福祉施設組合一般会計</t>
    <rPh sb="0" eb="3">
      <t>カツタグン</t>
    </rPh>
    <rPh sb="3" eb="5">
      <t>ロウジン</t>
    </rPh>
    <rPh sb="5" eb="7">
      <t>フクシ</t>
    </rPh>
    <rPh sb="7" eb="9">
      <t>シセツ</t>
    </rPh>
    <rPh sb="9" eb="11">
      <t>クミアイ</t>
    </rPh>
    <rPh sb="11" eb="13">
      <t>イッパン</t>
    </rPh>
    <rPh sb="13" eb="15">
      <t>カイケイ</t>
    </rPh>
    <phoneticPr fontId="5"/>
  </si>
  <si>
    <t>津山圏域資源循環施設組合</t>
  </si>
  <si>
    <t>津山圏域消防組合</t>
  </si>
  <si>
    <t>勝英衛生施設組合</t>
  </si>
  <si>
    <t>（有）アグリスポット岡山</t>
    <rPh sb="1" eb="2">
      <t>ユウ</t>
    </rPh>
    <rPh sb="10" eb="12">
      <t>オカヤマ</t>
    </rPh>
    <phoneticPr fontId="2"/>
  </si>
  <si>
    <t>（公財）金太郎スポーツ振興財団</t>
    <rPh sb="1" eb="2">
      <t>コウ</t>
    </rPh>
    <rPh sb="2" eb="3">
      <t>ザイ</t>
    </rPh>
    <rPh sb="4" eb="7">
      <t>キンタロウ</t>
    </rPh>
    <rPh sb="11" eb="13">
      <t>シンコウ</t>
    </rPh>
    <rPh sb="13" eb="15">
      <t>ザイダン</t>
    </rPh>
    <phoneticPr fontId="2"/>
  </si>
  <si>
    <t>-</t>
    <phoneticPr fontId="2"/>
  </si>
  <si>
    <t>-</t>
    <phoneticPr fontId="2"/>
  </si>
  <si>
    <t>公共施設等整備基金</t>
  </si>
  <si>
    <t>地域福祉振興基金</t>
  </si>
  <si>
    <t>ふるさと・水と土保全対策基金</t>
  </si>
  <si>
    <t>森林環境譲与税基金</t>
  </si>
  <si>
    <t>ふるさとづくり基金</t>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</si>
  <si>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</si>
  <si>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</si>
  <si>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将来負担比率は、企業債繰入額の減少や基金の積立て等により0.0%となった。有形固定資産減価償却率は、類似団体と比較してやや高い数値となっている。
今後、公共施設の老朽化に伴い、有形固定資産減価償却率が高くなることが見込まれるため、施設の複合化や更新など、公共施設等総合管理計画及び個別施設計画に基づき、施設の更新・処分の検討等改善に向けて努めていく必要がある。</t>
    <phoneticPr fontId="2"/>
  </si>
  <si>
    <t>(　参考　）</t>
    <rPh sb="2" eb="4">
      <t>サンコウ</t>
    </rPh>
    <phoneticPr fontId="5"/>
  </si>
  <si>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</si>
  <si>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</si>
  <si>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</si>
  <si>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</si>
  <si>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</si>
  <si>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</si>
  <si>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将来負担比率は、企業債繰入額の減少や基金の積立て等により0.0%となった。実質公債費比率は、類似団体と比較して高い数値であるものの、近年改善傾向にある。
これは、公営企業債の元利償還金に対する繰入金の減少や、財政調整基金の積立て等によるものが大きな要因と考えられる。
今後も、起債の償還や財政調整基金の積み増しの実施や、地方債の発行を抑えるなどし、さらなる改善を図っていく。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</si>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</sst>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C3194D5-6C4C-446B-8CD5-DD18ED3C8D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1CFC-4941-AB18-C4928237DB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86941</c:v>
                </c:pt>
                <c:pt idx="1">
                  <c:v>55677</c:v>
                </c:pt>
                <c:pt idx="2">
                  <c:v>51885</c:v>
                </c:pt>
                <c:pt idx="3">
                  <c:v>41104</c:v>
                </c:pt>
                <c:pt idx="4">
                  <c:v>96616</c:v>
                </c:pt>
              </c:numCache>
            </c:numRef>
          </c:val>
          <c:smooth val="0"/>
          <c:extLst>
            <c:ext xmlns:c16="http://schemas.microsoft.com/office/drawing/2014/chart" uri="{C3380CC4-5D6E-409C-BE32-E72D297353CC}">
              <c16:uniqueId val="{00000001-1CFC-4941-AB18-C4928237DB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10.18</c:v>
                </c:pt>
                <c:pt idx="1">
                  <c:v>9.6</c:v>
                </c:pt>
                <c:pt idx="2">
                  <c:v>10.039999999999999</c:v>
                </c:pt>
                <c:pt idx="3">
                  <c:v>9.36</c:v>
                </c:pt>
                <c:pt idx="4">
                  <c:v>10.58</c:v>
                </c:pt>
              </c:numCache>
            </c:numRef>
          </c:val>
          <c:extLst>
            <c:ext xmlns:c16="http://schemas.microsoft.com/office/drawing/2014/chart" uri="{C3380CC4-5D6E-409C-BE32-E72D297353CC}">
              <c16:uniqueId val="{00000000-6269-498D-9CA0-7A1706A74E6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65.63</c:v>
                </c:pt>
                <c:pt idx="1">
                  <c:v>70.73</c:v>
                </c:pt>
                <c:pt idx="2">
                  <c:v>72.849999999999994</c:v>
                </c:pt>
                <c:pt idx="3">
                  <c:v>69.650000000000006</c:v>
                </c:pt>
                <c:pt idx="4">
                  <c:v>71.61</c:v>
                </c:pt>
              </c:numCache>
            </c:numRef>
          </c:val>
          <c:extLst>
            <c:ext xmlns:c16="http://schemas.microsoft.com/office/drawing/2014/chart" uri="{C3380CC4-5D6E-409C-BE32-E72D297353CC}">
              <c16:uniqueId val="{00000001-6269-498D-9CA0-7A1706A74E6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3.76</c:v>
                </c:pt>
                <c:pt idx="1">
                  <c:v>8.07</c:v>
                </c:pt>
                <c:pt idx="2">
                  <c:v>1.1000000000000001</c:v>
                </c:pt>
                <c:pt idx="3">
                  <c:v>-3.26</c:v>
                </c:pt>
                <c:pt idx="4">
                  <c:v>5.35</c:v>
                </c:pt>
              </c:numCache>
            </c:numRef>
          </c:val>
          <c:smooth val="0"/>
          <c:extLst>
            <c:ext xmlns:c16="http://schemas.microsoft.com/office/drawing/2014/chart" uri="{C3380CC4-5D6E-409C-BE32-E72D297353CC}">
              <c16:uniqueId val="{00000002-6269-498D-9CA0-7A1706A74E6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88E-4A95-8C41-F08ED307AC9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8E-4A95-8C41-F08ED307AC94}"/>
            </c:ext>
          </c:extLst>
        </c:ser>
        <c:ser>
          <c:idx val="2"/>
          <c:order val="2"/>
          <c:tx>
            <c:strRef>
              <c:f>データシート!$A$29</c:f>
              <c:strCache>
                <c:ptCount val="1"/>
                <c:pt idx="0">
                  <c:v>勝田郡介護認定等審査会特別会計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0.02</c:v>
                </c:pt>
                <c:pt idx="8">
                  <c:v>#N/A</c:v>
                </c:pt>
                <c:pt idx="9">
                  <c:v>0.02</c:v>
                </c:pt>
              </c:numCache>
            </c:numRef>
          </c:val>
          <c:extLst>
            <c:ext xmlns:c16="http://schemas.microsoft.com/office/drawing/2014/chart" uri="{C3380CC4-5D6E-409C-BE32-E72D297353CC}">
              <c16:uniqueId val="{00000002-788E-4A95-8C41-F08ED307AC94}"/>
            </c:ext>
          </c:extLst>
        </c:ser>
        <c:ser>
          <c:idx val="3"/>
          <c:order val="3"/>
          <c:tx>
            <c:strRef>
              <c:f>データシート!$A$30</c:f>
              <c:strCache>
                <c:ptCount val="1"/>
                <c:pt idx="0">
                  <c:v>勝田郡障害者地域生活支援事業特別会計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c:v>
                </c:pt>
                <c:pt idx="6">
                  <c:v>#N/A</c:v>
                </c:pt>
                <c:pt idx="7">
                  <c:v>0</c:v>
                </c:pt>
                <c:pt idx="8">
                  <c:v>#N/A</c:v>
                </c:pt>
                <c:pt idx="9">
                  <c:v>0.02</c:v>
                </c:pt>
              </c:numCache>
            </c:numRef>
          </c:val>
          <c:extLst>
            <c:ext xmlns:c16="http://schemas.microsoft.com/office/drawing/2014/chart" uri="{C3380CC4-5D6E-409C-BE32-E72D297353CC}">
              <c16:uniqueId val="{00000003-788E-4A95-8C41-F08ED307AC94}"/>
            </c:ext>
          </c:extLst>
        </c:ser>
        <c:ser>
          <c:idx val="4"/>
          <c:order val="4"/>
          <c:tx>
            <c:strRef>
              <c:f>データシート!$A$31</c:f>
              <c:strCache>
                <c:ptCount val="1"/>
                <c:pt idx="0">
                  <c:v>勝央町国民健康保険事業勘定特別会計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2.23</c:v>
                </c:pt>
                <c:pt idx="2">
                  <c:v>#N/A</c:v>
                </c:pt>
                <c:pt idx="3">
                  <c:v>2.38</c:v>
                </c:pt>
                <c:pt idx="4">
                  <c:v>#N/A</c:v>
                </c:pt>
                <c:pt idx="5">
                  <c:v>2.34</c:v>
                </c:pt>
                <c:pt idx="6">
                  <c:v>#N/A</c:v>
                </c:pt>
                <c:pt idx="7">
                  <c:v>1.59</c:v>
                </c:pt>
                <c:pt idx="8">
                  <c:v>#N/A</c:v>
                </c:pt>
                <c:pt idx="9">
                  <c:v>1.38</c:v>
                </c:pt>
              </c:numCache>
            </c:numRef>
          </c:val>
          <c:extLst>
            <c:ext xmlns:c16="http://schemas.microsoft.com/office/drawing/2014/chart" uri="{C3380CC4-5D6E-409C-BE32-E72D297353CC}">
              <c16:uniqueId val="{00000004-788E-4A95-8C41-F08ED307AC94}"/>
            </c:ext>
          </c:extLst>
        </c:ser>
        <c:ser>
          <c:idx val="5"/>
          <c:order val="5"/>
          <c:tx>
            <c:strRef>
              <c:f>データシート!$A$32</c:f>
              <c:strCache>
                <c:ptCount val="1"/>
                <c:pt idx="0">
                  <c:v>勝央町介護保険特別会計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3.18</c:v>
                </c:pt>
                <c:pt idx="2">
                  <c:v>#N/A</c:v>
                </c:pt>
                <c:pt idx="3">
                  <c:v>2.95</c:v>
                </c:pt>
                <c:pt idx="4">
                  <c:v>#N/A</c:v>
                </c:pt>
                <c:pt idx="5">
                  <c:v>3.17</c:v>
                </c:pt>
                <c:pt idx="6">
                  <c:v>#N/A</c:v>
                </c:pt>
                <c:pt idx="7">
                  <c:v>1.8</c:v>
                </c:pt>
                <c:pt idx="8">
                  <c:v>#N/A</c:v>
                </c:pt>
                <c:pt idx="9">
                  <c:v>2.0299999999999998</c:v>
                </c:pt>
              </c:numCache>
            </c:numRef>
          </c:val>
          <c:extLst>
            <c:ext xmlns:c16="http://schemas.microsoft.com/office/drawing/2014/chart" uri="{C3380CC4-5D6E-409C-BE32-E72D297353CC}">
              <c16:uniqueId val="{00000005-788E-4A95-8C41-F08ED307AC94}"/>
            </c:ext>
          </c:extLst>
        </c:ser>
        <c:ser>
          <c:idx val="6"/>
          <c:order val="6"/>
          <c:tx>
            <c:strRef>
              <c:f>データシート!$A$33</c:f>
              <c:strCache>
                <c:ptCount val="1"/>
                <c:pt idx="0">
                  <c:v>勝央町水道事業会計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4.92</c:v>
                </c:pt>
                <c:pt idx="2">
                  <c:v>#N/A</c:v>
                </c:pt>
                <c:pt idx="3">
                  <c:v>5</c:v>
                </c:pt>
                <c:pt idx="4">
                  <c:v>#N/A</c:v>
                </c:pt>
                <c:pt idx="5">
                  <c:v>5.67</c:v>
                </c:pt>
                <c:pt idx="6">
                  <c:v>#N/A</c:v>
                </c:pt>
                <c:pt idx="7">
                  <c:v>6.6</c:v>
                </c:pt>
                <c:pt idx="8">
                  <c:v>#N/A</c:v>
                </c:pt>
                <c:pt idx="9">
                  <c:v>6.96</c:v>
                </c:pt>
              </c:numCache>
            </c:numRef>
          </c:val>
          <c:extLst>
            <c:ext xmlns:c16="http://schemas.microsoft.com/office/drawing/2014/chart" uri="{C3380CC4-5D6E-409C-BE32-E72D297353CC}">
              <c16:uniqueId val="{00000006-788E-4A95-8C41-F08ED307AC9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10.9</c:v>
                </c:pt>
                <c:pt idx="2">
                  <c:v>#N/A</c:v>
                </c:pt>
                <c:pt idx="3">
                  <c:v>10.27</c:v>
                </c:pt>
                <c:pt idx="4">
                  <c:v>#N/A</c:v>
                </c:pt>
                <c:pt idx="5">
                  <c:v>10.71</c:v>
                </c:pt>
                <c:pt idx="6">
                  <c:v>#N/A</c:v>
                </c:pt>
                <c:pt idx="7">
                  <c:v>10</c:v>
                </c:pt>
                <c:pt idx="8">
                  <c:v>#N/A</c:v>
                </c:pt>
                <c:pt idx="9">
                  <c:v>11.17</c:v>
                </c:pt>
              </c:numCache>
            </c:numRef>
          </c:val>
          <c:extLst>
            <c:ext xmlns:c16="http://schemas.microsoft.com/office/drawing/2014/chart" uri="{C3380CC4-5D6E-409C-BE32-E72D297353CC}">
              <c16:uniqueId val="{00000007-788E-4A95-8C41-F08ED307AC94}"/>
            </c:ext>
          </c:extLst>
        </c:ser>
        <c:ser>
          <c:idx val="8"/>
          <c:order val="8"/>
          <c:tx>
            <c:strRef>
              <c:f>データシート!$A$35</c:f>
              <c:strCache>
                <c:ptCount val="1"/>
                <c:pt idx="0">
                  <c:v>勝央町下水道事業会計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10.94</c:v>
                </c:pt>
                <c:pt idx="2">
                  <c:v>#N/A</c:v>
                </c:pt>
                <c:pt idx="3">
                  <c:v>10.92</c:v>
                </c:pt>
                <c:pt idx="4">
                  <c:v>#N/A</c:v>
                </c:pt>
                <c:pt idx="5">
                  <c:v>11.49</c:v>
                </c:pt>
                <c:pt idx="6">
                  <c:v>#N/A</c:v>
                </c:pt>
                <c:pt idx="7">
                  <c:v>12.7</c:v>
                </c:pt>
                <c:pt idx="8">
                  <c:v>#N/A</c:v>
                </c:pt>
                <c:pt idx="9">
                  <c:v>12.97</c:v>
                </c:pt>
              </c:numCache>
            </c:numRef>
          </c:val>
          <c:extLst>
            <c:ext xmlns:c16="http://schemas.microsoft.com/office/drawing/2014/chart" uri="{C3380CC4-5D6E-409C-BE32-E72D297353CC}">
              <c16:uniqueId val="{00000008-788E-4A95-8C41-F08ED307AC94}"/>
            </c:ext>
          </c:extLst>
        </c:ser>
        <c:ser>
          <c:idx val="9"/>
          <c:order val="9"/>
          <c:tx>
            <c:strRef>
              <c:f>データシート!$A$36</c:f>
              <c:strCache>
                <c:ptCount val="1"/>
                <c:pt idx="0">
                  <c:v>勝央町住宅新築資金等貸付事業特別会計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0.75</c:v>
                </c:pt>
                <c:pt idx="1">
                  <c:v>#N/A</c:v>
                </c:pt>
                <c:pt idx="2">
                  <c:v>0.69</c:v>
                </c:pt>
                <c:pt idx="3">
                  <c:v>#N/A</c:v>
                </c:pt>
                <c:pt idx="4">
                  <c:v>0.69</c:v>
                </c:pt>
                <c:pt idx="5">
                  <c:v>#N/A</c:v>
                </c:pt>
                <c:pt idx="6">
                  <c:v>0.67</c:v>
                </c:pt>
                <c:pt idx="7">
                  <c:v>#N/A</c:v>
                </c:pt>
                <c:pt idx="8">
                  <c:v>0.64</c:v>
                </c:pt>
                <c:pt idx="9">
                  <c:v>#N/A</c:v>
                </c:pt>
              </c:numCache>
            </c:numRef>
          </c:val>
          <c:extLst>
            <c:ext xmlns:c16="http://schemas.microsoft.com/office/drawing/2014/chart" uri="{C3380CC4-5D6E-409C-BE32-E72D297353CC}">
              <c16:uniqueId val="{00000009-788E-4A95-8C41-F08ED307AC9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673</c:v>
                </c:pt>
                <c:pt idx="5">
                  <c:v>661</c:v>
                </c:pt>
                <c:pt idx="8">
                  <c:v>660</c:v>
                </c:pt>
                <c:pt idx="11">
                  <c:v>615</c:v>
                </c:pt>
                <c:pt idx="14">
                  <c:v>607</c:v>
                </c:pt>
              </c:numCache>
            </c:numRef>
          </c:val>
          <c:extLst>
            <c:ext xmlns:c16="http://schemas.microsoft.com/office/drawing/2014/chart" uri="{C3380CC4-5D6E-409C-BE32-E72D297353CC}">
              <c16:uniqueId val="{00000000-D794-4179-AC49-8F5529C5DBA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94-4179-AC49-8F5529C5DBA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c:v>
                </c:pt>
                <c:pt idx="3">
                  <c:v>18</c:v>
                </c:pt>
                <c:pt idx="6">
                  <c:v>22</c:v>
                </c:pt>
                <c:pt idx="9">
                  <c:v>18</c:v>
                </c:pt>
                <c:pt idx="12">
                  <c:v>16</c:v>
                </c:pt>
              </c:numCache>
            </c:numRef>
          </c:val>
          <c:extLst>
            <c:ext xmlns:c16="http://schemas.microsoft.com/office/drawing/2014/chart" uri="{C3380CC4-5D6E-409C-BE32-E72D297353CC}">
              <c16:uniqueId val="{00000002-D794-4179-AC49-8F5529C5DBA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78</c:v>
                </c:pt>
                <c:pt idx="3">
                  <c:v>78</c:v>
                </c:pt>
                <c:pt idx="6">
                  <c:v>84</c:v>
                </c:pt>
                <c:pt idx="9">
                  <c:v>76</c:v>
                </c:pt>
                <c:pt idx="12">
                  <c:v>73</c:v>
                </c:pt>
              </c:numCache>
            </c:numRef>
          </c:val>
          <c:extLst>
            <c:ext xmlns:c16="http://schemas.microsoft.com/office/drawing/2014/chart" uri="{C3380CC4-5D6E-409C-BE32-E72D297353CC}">
              <c16:uniqueId val="{00000003-D794-4179-AC49-8F5529C5DBA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412</c:v>
                </c:pt>
                <c:pt idx="3">
                  <c:v>403</c:v>
                </c:pt>
                <c:pt idx="6">
                  <c:v>375</c:v>
                </c:pt>
                <c:pt idx="9">
                  <c:v>374</c:v>
                </c:pt>
                <c:pt idx="12">
                  <c:v>362</c:v>
                </c:pt>
              </c:numCache>
            </c:numRef>
          </c:val>
          <c:extLst>
            <c:ext xmlns:c16="http://schemas.microsoft.com/office/drawing/2014/chart" uri="{C3380CC4-5D6E-409C-BE32-E72D297353CC}">
              <c16:uniqueId val="{00000004-D794-4179-AC49-8F5529C5DBA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94-4179-AC49-8F5529C5DBA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94-4179-AC49-8F5529C5DBA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637</c:v>
                </c:pt>
                <c:pt idx="3">
                  <c:v>635</c:v>
                </c:pt>
                <c:pt idx="6">
                  <c:v>637</c:v>
                </c:pt>
                <c:pt idx="9">
                  <c:v>623</c:v>
                </c:pt>
                <c:pt idx="12">
                  <c:v>537</c:v>
                </c:pt>
              </c:numCache>
            </c:numRef>
          </c:val>
          <c:extLst>
            <c:ext xmlns:c16="http://schemas.microsoft.com/office/drawing/2014/chart" uri="{C3380CC4-5D6E-409C-BE32-E72D297353CC}">
              <c16:uniqueId val="{00000007-D794-4179-AC49-8F5529C5DBA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473</c:v>
                </c:pt>
                <c:pt idx="2">
                  <c:v>#N/A</c:v>
                </c:pt>
                <c:pt idx="3">
                  <c:v>#N/A</c:v>
                </c:pt>
                <c:pt idx="4">
                  <c:v>473</c:v>
                </c:pt>
                <c:pt idx="5">
                  <c:v>#N/A</c:v>
                </c:pt>
                <c:pt idx="6">
                  <c:v>#N/A</c:v>
                </c:pt>
                <c:pt idx="7">
                  <c:v>458</c:v>
                </c:pt>
                <c:pt idx="8">
                  <c:v>#N/A</c:v>
                </c:pt>
                <c:pt idx="9">
                  <c:v>#N/A</c:v>
                </c:pt>
                <c:pt idx="10">
                  <c:v>476</c:v>
                </c:pt>
                <c:pt idx="11">
                  <c:v>#N/A</c:v>
                </c:pt>
                <c:pt idx="12">
                  <c:v>#N/A</c:v>
                </c:pt>
                <c:pt idx="13">
                  <c:v>381</c:v>
                </c:pt>
                <c:pt idx="14">
                  <c:v>#N/A</c:v>
                </c:pt>
              </c:numCache>
            </c:numRef>
          </c:val>
          <c:smooth val="0"/>
          <c:extLst>
            <c:ext xmlns:c16="http://schemas.microsoft.com/office/drawing/2014/chart" uri="{C3380CC4-5D6E-409C-BE32-E72D297353CC}">
              <c16:uniqueId val="{00000008-D794-4179-AC49-8F5529C5DBA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6890</c:v>
                </c:pt>
                <c:pt idx="5">
                  <c:v>6594</c:v>
                </c:pt>
                <c:pt idx="8">
                  <c:v>6146</c:v>
                </c:pt>
                <c:pt idx="11">
                  <c:v>6250</c:v>
                </c:pt>
                <c:pt idx="14">
                  <c:v>5876</c:v>
                </c:pt>
              </c:numCache>
            </c:numRef>
          </c:val>
          <c:extLst>
            <c:ext xmlns:c16="http://schemas.microsoft.com/office/drawing/2014/chart" uri="{C3380CC4-5D6E-409C-BE32-E72D297353CC}">
              <c16:uniqueId val="{00000000-3472-4823-BC28-25EC50F7B4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c:v>
                </c:pt>
                <c:pt idx="5">
                  <c:v>79</c:v>
                </c:pt>
                <c:pt idx="8">
                  <c:v>70</c:v>
                </c:pt>
                <c:pt idx="11">
                  <c:v>118</c:v>
                </c:pt>
                <c:pt idx="14">
                  <c:v>114</c:v>
                </c:pt>
              </c:numCache>
            </c:numRef>
          </c:val>
          <c:extLst>
            <c:ext xmlns:c16="http://schemas.microsoft.com/office/drawing/2014/chart" uri="{C3380CC4-5D6E-409C-BE32-E72D297353CC}">
              <c16:uniqueId val="{00000001-3472-4823-BC28-25EC50F7B4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3142</c:v>
                </c:pt>
                <c:pt idx="5">
                  <c:v>3599</c:v>
                </c:pt>
                <c:pt idx="8">
                  <c:v>3825</c:v>
                </c:pt>
                <c:pt idx="11">
                  <c:v>3757</c:v>
                </c:pt>
                <c:pt idx="14">
                  <c:v>3999</c:v>
                </c:pt>
              </c:numCache>
            </c:numRef>
          </c:val>
          <c:extLst>
            <c:ext xmlns:c16="http://schemas.microsoft.com/office/drawing/2014/chart" uri="{C3380CC4-5D6E-409C-BE32-E72D297353CC}">
              <c16:uniqueId val="{00000002-3472-4823-BC28-25EC50F7B4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472-4823-BC28-25EC50F7B4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472-4823-BC28-25EC50F7B4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72-4823-BC28-25EC50F7B4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815</c:v>
                </c:pt>
                <c:pt idx="3">
                  <c:v>800</c:v>
                </c:pt>
                <c:pt idx="6">
                  <c:v>781</c:v>
                </c:pt>
                <c:pt idx="9">
                  <c:v>798</c:v>
                </c:pt>
                <c:pt idx="12">
                  <c:v>843</c:v>
                </c:pt>
              </c:numCache>
            </c:numRef>
          </c:val>
          <c:extLst>
            <c:ext xmlns:c16="http://schemas.microsoft.com/office/drawing/2014/chart" uri="{C3380CC4-5D6E-409C-BE32-E72D297353CC}">
              <c16:uniqueId val="{00000006-3472-4823-BC28-25EC50F7B4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672</c:v>
                </c:pt>
                <c:pt idx="3">
                  <c:v>633</c:v>
                </c:pt>
                <c:pt idx="6">
                  <c:v>573</c:v>
                </c:pt>
                <c:pt idx="9">
                  <c:v>501</c:v>
                </c:pt>
                <c:pt idx="12">
                  <c:v>456</c:v>
                </c:pt>
              </c:numCache>
            </c:numRef>
          </c:val>
          <c:extLst>
            <c:ext xmlns:c16="http://schemas.microsoft.com/office/drawing/2014/chart" uri="{C3380CC4-5D6E-409C-BE32-E72D297353CC}">
              <c16:uniqueId val="{00000007-3472-4823-BC28-25EC50F7B4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4004</c:v>
                </c:pt>
                <c:pt idx="3">
                  <c:v>3635</c:v>
                </c:pt>
                <c:pt idx="6">
                  <c:v>3336</c:v>
                </c:pt>
                <c:pt idx="9">
                  <c:v>3083</c:v>
                </c:pt>
                <c:pt idx="12">
                  <c:v>2927</c:v>
                </c:pt>
              </c:numCache>
            </c:numRef>
          </c:val>
          <c:extLst>
            <c:ext xmlns:c16="http://schemas.microsoft.com/office/drawing/2014/chart" uri="{C3380CC4-5D6E-409C-BE32-E72D297353CC}">
              <c16:uniqueId val="{00000008-3472-4823-BC28-25EC50F7B4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181</c:v>
                </c:pt>
                <c:pt idx="3">
                  <c:v>191</c:v>
                </c:pt>
                <c:pt idx="6">
                  <c:v>163</c:v>
                </c:pt>
                <c:pt idx="9">
                  <c:v>236</c:v>
                </c:pt>
                <c:pt idx="12">
                  <c:v>219</c:v>
                </c:pt>
              </c:numCache>
            </c:numRef>
          </c:val>
          <c:extLst>
            <c:ext xmlns:c16="http://schemas.microsoft.com/office/drawing/2014/chart" uri="{C3380CC4-5D6E-409C-BE32-E72D297353CC}">
              <c16:uniqueId val="{00000009-3472-4823-BC28-25EC50F7B4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6233</c:v>
                </c:pt>
                <c:pt idx="3">
                  <c:v>6118</c:v>
                </c:pt>
                <c:pt idx="6">
                  <c:v>5836</c:v>
                </c:pt>
                <c:pt idx="9">
                  <c:v>5484</c:v>
                </c:pt>
                <c:pt idx="12">
                  <c:v>5768</c:v>
                </c:pt>
              </c:numCache>
            </c:numRef>
          </c:val>
          <c:extLst>
            <c:ext xmlns:c16="http://schemas.microsoft.com/office/drawing/2014/chart" uri="{C3380CC4-5D6E-409C-BE32-E72D297353CC}">
              <c16:uniqueId val="{0000000A-3472-4823-BC28-25EC50F7B4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1808</c:v>
                </c:pt>
                <c:pt idx="2">
                  <c:v>#N/A</c:v>
                </c:pt>
                <c:pt idx="3">
                  <c:v>#N/A</c:v>
                </c:pt>
                <c:pt idx="4">
                  <c:v>1105</c:v>
                </c:pt>
                <c:pt idx="5">
                  <c:v>#N/A</c:v>
                </c:pt>
                <c:pt idx="6">
                  <c:v>#N/A</c:v>
                </c:pt>
                <c:pt idx="7">
                  <c:v>647</c:v>
                </c:pt>
                <c:pt idx="8">
                  <c:v>#N/A</c:v>
                </c:pt>
                <c:pt idx="9">
                  <c:v>#N/A</c:v>
                </c:pt>
                <c:pt idx="10">
                  <c:v>0</c:v>
                </c:pt>
                <c:pt idx="11">
                  <c:v>#N/A</c:v>
                </c:pt>
                <c:pt idx="12">
                  <c:v>#N/A</c:v>
                </c:pt>
                <c:pt idx="13">
                  <c:v>224</c:v>
                </c:pt>
                <c:pt idx="14">
                  <c:v>#N/A</c:v>
                </c:pt>
              </c:numCache>
            </c:numRef>
          </c:val>
          <c:smooth val="0"/>
          <c:extLst>
            <c:ext xmlns:c16="http://schemas.microsoft.com/office/drawing/2014/chart" uri="{C3380CC4-5D6E-409C-BE32-E72D297353CC}">
              <c16:uniqueId val="{0000000B-3472-4823-BC28-25EC50F7B4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3105</c:v>
                </c:pt>
                <c:pt idx="1">
                  <c:v>2991</c:v>
                </c:pt>
                <c:pt idx="2">
                  <c:v>3162</c:v>
                </c:pt>
              </c:numCache>
            </c:numRef>
          </c:val>
          <c:extLst>
            <c:ext xmlns:c16="http://schemas.microsoft.com/office/drawing/2014/chart" uri="{C3380CC4-5D6E-409C-BE32-E72D297353CC}">
              <c16:uniqueId val="{00000000-A205-43CD-B4A7-240F923E02C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70</c:v>
                </c:pt>
                <c:pt idx="1">
                  <c:v>70</c:v>
                </c:pt>
                <c:pt idx="2">
                  <c:v>84</c:v>
                </c:pt>
              </c:numCache>
            </c:numRef>
          </c:val>
          <c:extLst>
            <c:ext xmlns:c16="http://schemas.microsoft.com/office/drawing/2014/chart" uri="{C3380CC4-5D6E-409C-BE32-E72D297353CC}">
              <c16:uniqueId val="{00000001-A205-43CD-B4A7-240F923E02C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312</c:v>
                </c:pt>
                <c:pt idx="1">
                  <c:v>347</c:v>
                </c:pt>
                <c:pt idx="2">
                  <c:v>404</c:v>
                </c:pt>
              </c:numCache>
            </c:numRef>
          </c:val>
          <c:extLst>
            <c:ext xmlns:c16="http://schemas.microsoft.com/office/drawing/2014/chart" uri="{C3380CC4-5D6E-409C-BE32-E72D297353CC}">
              <c16:uniqueId val="{00000002-A205-43CD-B4A7-240F923E02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{1BEE26F8-47A4-47C7-9B2F-6E9D914E5357}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4304-4A43-8ACD-623CDA0B39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{0DB82B98-54B2-4132-854F-D58872BA0157}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04-4A43-8ACD-623CDA0B39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{0DF0DE26-1B43-4814-8DA9-11111F39ED1C}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04-4A43-8ACD-623CDA0B39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{CB427542-763E-43A9-A158-1A55E6417248}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04-4A43-8ACD-623CDA0B39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{97E9E490-59E7-4C7A-8874-1B7AF0DE24D7}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04-4A43-8ACD-623CDA0B396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{E33C99D7-0F1B-4221-8D1A-183292A930D3}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4304-4A43-8ACD-623CDA0B396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{9F610094-4757-4568-9861-710E178A2412}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4304-4A43-8ACD-623CDA0B396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{0DEDC2FD-C11F-456F-A65B-4870B2052B25}</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4304-4A43-8ACD-623CDA0B396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{6D2DBBA9-E0DA-46BA-8D64-CDB4BA623B8C}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4304-4A43-8ACD-623CDA0B39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62.1</c:v>
                </c:pt>
                <c:pt idx="16">
                  <c:v>64</c:v>
                </c:pt>
                <c:pt idx="24">
                  <c:v>65.400000000000006</c:v>
                </c:pt>
                <c:pt idx="32">
                  <c:v>66.900000000000006</c:v>
                </c:pt>
              </c:numCache>
            </c:numRef>
          </c:xVal>
          <c:yVal>
            <c:numRef>
              <c:f>公会計指標分析・財政指標組合せ分析表!$BP$51:$DC$51</c:f>
              <c:numCache>
                <c:formatCode>#,##0.0;"▲ "#,##0.0</c:formatCode>
                <c:ptCount val="40"/>
                <c:pt idx="0">
                  <c:v>77.599999999999994</c:v>
                </c:pt>
                <c:pt idx="8">
                  <c:v>52.1</c:v>
                </c:pt>
                <c:pt idx="16">
                  <c:v>30</c:v>
                </c:pt>
                <c:pt idx="24">
                  <c:v>17.899999999999999</c:v>
                </c:pt>
              </c:numCache>
            </c:numRef>
          </c:yVal>
          <c:smooth val="0"/>
          <c:extLst>
            <c:ext xmlns:c16="http://schemas.microsoft.com/office/drawing/2014/chart" uri="{C3380CC4-5D6E-409C-BE32-E72D297353CC}">
              <c16:uniqueId val="{00000009-4304-4A43-8ACD-623CDA0B39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1.0765980680416272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{BDDEE4EF-41B6-4D02-95FB-CD49D1053406}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4304-4A43-8ACD-623CDA0B39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{042EC78F-F030-4CE4-95DE-BA98110807CB}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04-4A43-8ACD-623CDA0B39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{25341D31-2651-4E3E-B3A2-E5A1DA207307}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04-4A43-8ACD-623CDA0B39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{2C83BFAC-E19D-4659-B35F-EA0D2087599B}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04-4A43-8ACD-623CDA0B39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{0473FF86-40C9-4564-BF8B-DEB6C2E07128}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04-4A43-8ACD-623CDA0B396B}"/>
                </c:ext>
              </c:extLst>
            </c:dLbl>
            <c:dLbl>
              <c:idx val="8"/>
              <c:layout>
                <c:manualLayout>
                  <c:x val="0"/>
                  <c:y val="1.076598068041619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{D5A36E3C-9140-4EF5-AF0B-549640492C85}</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4304-4A43-8ACD-623CDA0B396B}"/>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{E7A627E7-6C6A-4982-81BB-613E5729A087}</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4304-4A43-8ACD-623CDA0B396B}"/>
                </c:ext>
              </c:extLst>
            </c:dLbl>
            <c:dLbl>
              <c:idx val="24"/>
              <c:layout>
                <c:manualLayout>
                  <c:x val="0"/>
                  <c:y val="-1.9624727049513159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{92604EB9-40D3-4118-90AC-4788DB15F709}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4304-4A43-8ACD-623CDA0B396B}"/>
                </c:ext>
              </c:extLst>
            </c:dLbl>
            <c:dLbl>
              <c:idx val="32"/>
              <c:layout>
                <c:manualLayout>
                  <c:x val="0"/>
                  <c:y val="1.9624727049513117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{CD44B14F-C2A4-47D1-B6B5-28D37C72D00E}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4304-4A43-8ACD-623CDA0B39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61.4</c:v>
                </c:pt>
                <c:pt idx="8">
                  <c:v>62</c:v>
                </c:pt>
                <c:pt idx="16">
                  <c:v>62</c:v>
                </c:pt>
                <c:pt idx="24">
                  <c:v>63.5</c:v>
                </c:pt>
                <c:pt idx="32">
                  <c:v>63.1</c:v>
                </c:pt>
              </c:numCache>
            </c:numRef>
          </c:xVal>
          <c:yVal>
            <c:numRef>
              <c:f>公会計指標分析・財政指標組合せ分析表!$BP$55:$DC$55</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4304-4A43-8ACD-623CDA0B396B}"/>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{B76746BD-ABED-43A0-82A3-F5D3CC2200C0}</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43B-4462-B435-8AC50265CC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{CAD554DA-DC74-4311-ADDF-98A07300634C}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3B-4462-B435-8AC50265CC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{BFC86630-F820-4967-9153-68A26066C03B}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3B-4462-B435-8AC50265CC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{F1A34B6C-D4E6-440D-89B0-798E08C1F4E5}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3B-4462-B435-8AC50265CC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{A12C1B80-D10B-4160-86BE-3D970D2A7E84}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3B-4462-B435-8AC50265CCD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{40926357-0610-407C-9C2F-23B0BDFF536F}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43B-4462-B435-8AC50265CCD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{BA2D432B-FD0C-4E6D-B738-9D4D1FF3E8DE}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43B-4462-B435-8AC50265CCD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{2953E185-087E-4D76-B4D0-801B0B7FFFF2}</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43B-4462-B435-8AC50265CCD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{8F4BCEA2-36A4-40D2-B83D-E93DE7F285B7}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43B-4462-B435-8AC50265CC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13.5</c:v>
                </c:pt>
                <c:pt idx="8">
                  <c:v>13.5</c:v>
                </c:pt>
                <c:pt idx="16">
                  <c:v>13.6</c:v>
                </c:pt>
                <c:pt idx="24">
                  <c:v>13</c:v>
                </c:pt>
                <c:pt idx="32">
                  <c:v>12.8</c:v>
                </c:pt>
              </c:numCache>
            </c:numRef>
          </c:xVal>
          <c:yVal>
            <c:numRef>
              <c:f>公会計指標分析・財政指標組合せ分析表!$BP$73:$DC$73</c:f>
              <c:numCache>
                <c:formatCode>#,##0.0;"▲ "#,##0.0</c:formatCode>
                <c:ptCount val="40"/>
                <c:pt idx="0">
                  <c:v>77.599999999999994</c:v>
                </c:pt>
                <c:pt idx="8">
                  <c:v>52.1</c:v>
                </c:pt>
                <c:pt idx="16">
                  <c:v>30</c:v>
                </c:pt>
                <c:pt idx="24">
                  <c:v>17.899999999999999</c:v>
                </c:pt>
              </c:numCache>
            </c:numRef>
          </c:yVal>
          <c:smooth val="0"/>
          <c:extLst>
            <c:ext xmlns:c16="http://schemas.microsoft.com/office/drawing/2014/chart" uri="{C3380CC4-5D6E-409C-BE32-E72D297353CC}">
              <c16:uniqueId val="{00000009-143B-4462-B435-8AC50265CC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{E1A33C14-193A-4254-B5A1-14B0A88D1EAB}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43B-4462-B435-8AC50265CC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{A9539579-3B7D-4B40-B8BC-D8FB2863BE63}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3B-4462-B435-8AC50265CC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{E410E488-118D-4A63-97D4-D38B563A9AC4}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3B-4462-B435-8AC50265CC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{5935B985-4CEF-4FA0-8596-0D405C953ECA}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3B-4462-B435-8AC50265CC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{42555B6E-14BC-4154-B81F-355F034C393F}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3B-4462-B435-8AC50265CCD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{E75E8243-0AE3-4C45-9E0F-B2A69F62D38F}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43B-4462-B435-8AC50265CCD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{1106DDD4-2CE3-41E1-B3B8-B2402D185134}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43B-4462-B435-8AC50265CCDE}"/>
                </c:ext>
              </c:extLst>
            </c:dLbl>
            <c:dLbl>
              <c:idx val="24"/>
              <c:layout>
                <c:manualLayout>
                  <c:x val="-2.4289402011597374E-2"/>
                  <c:y val="-4.349592131553585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{843D472F-8353-487B-9739-C6A25A384C95}</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43B-4462-B435-8AC50265CCDE}"/>
                </c:ext>
              </c:extLst>
            </c:dLbl>
            <c:dLbl>
              <c:idx val="32"/>
              <c:layout>
                <c:manualLayout>
                  <c:x val="-3.8851283438554061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{EAE02CA3-C868-471D-83BE-4DF1D112117D}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43B-4462-B435-8AC50265CC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8.1999999999999993</c:v>
                </c:pt>
                <c:pt idx="24">
                  <c:v>8.4</c:v>
                </c:pt>
                <c:pt idx="32">
                  <c:v>8.5</c:v>
                </c:pt>
              </c:numCache>
            </c:numRef>
          </c:xVal>
          <c:yVal>
            <c:numRef>
              <c:f>公会計指標分析・財政指標組合せ分析表!$BP$77:$DC$77</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143B-4462-B435-8AC50265CCDE}"/>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勝央中核工業団地の誘致企業を中心に安定した税収があり、数値は０．４８と類似団体平均よりも若干上回っている。今後も景気動向などによる法人町民税、固定資産税（償却資産）等の不安定要素が考えられる。</a:t>
          </a:r>
        </a:p>
        <a:p>
          <a:r>
            <a:rPr kumimoji="1" lang="ja-JP" altLang="en-US" sz="1300">
              <a:latin typeface="ＭＳ Ｐゴシック" panose="020B0600070205080204" pitchFamily="50" charset="-128"/>
              <a:ea typeface="ＭＳ Ｐゴシック" panose="020B0600070205080204" pitchFamily="50" charset="-128"/>
            </a:rPr>
            <a:t>近年の傾向としては、基準財政収入額及び基準財政需要額は微増で推移しているが、令和６年度は前年度と同値となった。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30904</xdr:rowOff>
    </xdr:from>
    <xdr:to>
      <xdr:col>23</xdr:col>
      <xdr:colOff>133350</xdr:colOff>
      <xdr:row>43</xdr:row>
      <xdr:rowOff>30904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32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30904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952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22860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710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168081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151554</xdr:rowOff>
    </xdr:from>
    <xdr:to>
      <xdr:col>19</xdr:col>
      <xdr:colOff>184150</xdr:colOff>
      <xdr:row>43</xdr:row>
      <xdr:rowOff>81704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83837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59707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９年度以降、経常一般財源の地方税、国庫支出金及び地方消費税交付金が増額となったため、経常収支比率は改善傾向にあった。令和２年度以降は地方交付税などの経常一般財源等が増加したことなどにより、類似団体平均と比較して低い数値が続いているが、令和６年度は勝央中核工業団地を中心に企業活動や設備投資の活性化で法人町民税等をはじめとした地方税が増加したことにより経常収支比率は改善した。</a:t>
          </a:r>
        </a:p>
        <a:p>
          <a:r>
            <a:rPr kumimoji="1" lang="ja-JP" altLang="en-US" sz="1300">
              <a:latin typeface="ＭＳ Ｐゴシック" panose="020B0600070205080204" pitchFamily="50" charset="-128"/>
              <a:ea typeface="ＭＳ Ｐゴシック" panose="020B0600070205080204" pitchFamily="50" charset="-128"/>
            </a:rPr>
            <a:t>これまでも取り組んできた義務的経費の削減に努め、借入残高は減少傾向にあるが、今後も借入金の抑制を図らなければならない。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170434</xdr:rowOff>
    </xdr:from>
    <xdr:to>
      <xdr:col>23</xdr:col>
      <xdr:colOff>133350</xdr:colOff>
      <xdr:row>59</xdr:row>
      <xdr:rowOff>81026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114534"/>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35179</xdr:rowOff>
    </xdr:from>
    <xdr:to>
      <xdr:col>19</xdr:col>
      <xdr:colOff>133350</xdr:colOff>
      <xdr:row>59</xdr:row>
      <xdr:rowOff>81026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50729"/>
          <a:ext cx="8890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61849</xdr:rowOff>
    </xdr:from>
    <xdr:to>
      <xdr:col>15</xdr:col>
      <xdr:colOff>82550</xdr:colOff>
      <xdr:row>59</xdr:row>
      <xdr:rowOff>35179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0594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61849</xdr:rowOff>
    </xdr:from>
    <xdr:to>
      <xdr:col>11</xdr:col>
      <xdr:colOff>31750</xdr:colOff>
      <xdr:row>59</xdr:row>
      <xdr:rowOff>15875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05949"/>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119634</xdr:rowOff>
    </xdr:from>
    <xdr:to>
      <xdr:col>23</xdr:col>
      <xdr:colOff>184150</xdr:colOff>
      <xdr:row>59</xdr:row>
      <xdr:rowOff>49784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0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136161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0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30226</xdr:rowOff>
    </xdr:from>
    <xdr:to>
      <xdr:col>19</xdr:col>
      <xdr:colOff>184150</xdr:colOff>
      <xdr:row>59</xdr:row>
      <xdr:rowOff>131826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142003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155829</xdr:rowOff>
    </xdr:from>
    <xdr:to>
      <xdr:col>15</xdr:col>
      <xdr:colOff>133350</xdr:colOff>
      <xdr:row>59</xdr:row>
      <xdr:rowOff>85979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9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96156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6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11049</xdr:rowOff>
    </xdr:from>
    <xdr:to>
      <xdr:col>11</xdr:col>
      <xdr:colOff>82550</xdr:colOff>
      <xdr:row>58</xdr:row>
      <xdr:rowOff>112649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99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122826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2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136525</xdr:rowOff>
    </xdr:from>
    <xdr:to>
      <xdr:col>7</xdr:col>
      <xdr:colOff>31750</xdr:colOff>
      <xdr:row>59</xdr:row>
      <xdr:rowOff>66675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76852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[213,431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令和２年度に始まった会計年度任用職員制度により人件費の増加が続いている。令和６年度は人事院勧告の影響等により前年度よりも１０．４％増加した。</a:t>
          </a:r>
        </a:p>
        <a:p>
          <a:r>
            <a:rPr kumimoji="1" lang="ja-JP" altLang="en-US" sz="1300">
              <a:latin typeface="ＭＳ Ｐゴシック" panose="020B0600070205080204" pitchFamily="50" charset="-128"/>
              <a:ea typeface="ＭＳ Ｐゴシック" panose="020B0600070205080204" pitchFamily="50" charset="-128"/>
            </a:rPr>
            <a:t>物件費は物価高騰により増加傾向にあるが、令和６年度は第三の居場所づくり事業の開始等により６．１％増加した。</a:t>
          </a:r>
        </a:p>
        <a:p>
          <a:r>
            <a:rPr kumimoji="1" lang="ja-JP" altLang="en-US" sz="1300">
              <a:latin typeface="ＭＳ Ｐゴシック" panose="020B0600070205080204" pitchFamily="50" charset="-128"/>
              <a:ea typeface="ＭＳ Ｐゴシック" panose="020B0600070205080204" pitchFamily="50" charset="-128"/>
            </a:rPr>
            <a:t>類似団体平均と比較すると、例年低い数値が続いている。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98250</xdr:rowOff>
    </xdr:from>
    <xdr:to>
      <xdr:col>23</xdr:col>
      <xdr:colOff>133350</xdr:colOff>
      <xdr:row>81</xdr:row>
      <xdr:rowOff>154811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85700"/>
          <a:ext cx="838200" cy="5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98250</xdr:rowOff>
    </xdr:from>
    <xdr:to>
      <xdr:col>19</xdr:col>
      <xdr:colOff>133350</xdr:colOff>
      <xdr:row>81</xdr:row>
      <xdr:rowOff>101882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985700"/>
          <a:ext cx="889000" cy="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61477</xdr:rowOff>
    </xdr:from>
    <xdr:to>
      <xdr:col>15</xdr:col>
      <xdr:colOff>82550</xdr:colOff>
      <xdr:row>81</xdr:row>
      <xdr:rowOff>101882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48927"/>
          <a:ext cx="889000" cy="4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38629</xdr:rowOff>
    </xdr:from>
    <xdr:to>
      <xdr:col>11</xdr:col>
      <xdr:colOff>31750</xdr:colOff>
      <xdr:row>81</xdr:row>
      <xdr:rowOff>61477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26079"/>
          <a:ext cx="889000" cy="2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104011</xdr:rowOff>
    </xdr:from>
    <xdr:to>
      <xdr:col>23</xdr:col>
      <xdr:colOff>184150</xdr:colOff>
      <xdr:row>82</xdr:row>
      <xdr:rowOff>34161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9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120538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3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47450</xdr:rowOff>
    </xdr:from>
    <xdr:to>
      <xdr:col>19</xdr:col>
      <xdr:colOff>184150</xdr:colOff>
      <xdr:row>81</xdr:row>
      <xdr:rowOff>149050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159227</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0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51082</xdr:rowOff>
    </xdr:from>
    <xdr:to>
      <xdr:col>15</xdr:col>
      <xdr:colOff>133350</xdr:colOff>
      <xdr:row>81</xdr:row>
      <xdr:rowOff>152682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3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162859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0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10677</xdr:rowOff>
    </xdr:from>
    <xdr:to>
      <xdr:col>11</xdr:col>
      <xdr:colOff>82550</xdr:colOff>
      <xdr:row>81</xdr:row>
      <xdr:rowOff>112277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9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122454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6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159279</xdr:rowOff>
    </xdr:from>
    <xdr:to>
      <xdr:col>7</xdr:col>
      <xdr:colOff>31750</xdr:colOff>
      <xdr:row>81</xdr:row>
      <xdr:rowOff>89429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7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99606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類似団体と比較し、若干数値が高い状況にある。</a:t>
          </a:r>
        </a:p>
        <a:p>
          <a:r>
            <a:rPr kumimoji="1" lang="ja-JP" altLang="en-US" sz="1300">
              <a:latin typeface="ＭＳ Ｐゴシック" panose="020B0600070205080204" pitchFamily="50" charset="-128"/>
              <a:ea typeface="ＭＳ Ｐゴシック" panose="020B0600070205080204" pitchFamily="50" charset="-128"/>
            </a:rPr>
            <a:t>町の職員数が採用年度によりばらつきがあるため、年度によって大きく増減する年もある。人事院勧告に従い適正な給与改定を行っているが、今後なお一層の適正化に努める。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86</xdr:row>
      <xdr:rowOff>128411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739055"/>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34572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73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77927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10584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8463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49688</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9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類似団体と比較し、ほぼ平均的である。</a:t>
          </a:r>
        </a:p>
        <a:p>
          <a:r>
            <a:rPr kumimoji="1" lang="ja-JP" altLang="en-US" sz="1300">
              <a:latin typeface="ＭＳ Ｐゴシック" panose="020B0600070205080204" pitchFamily="50" charset="-128"/>
              <a:ea typeface="ＭＳ Ｐゴシック" panose="020B0600070205080204" pitchFamily="50" charset="-128"/>
            </a:rPr>
            <a:t>行政改革（人件費の抑制）を行い退職者不補充としていた経緯があり、定数より低く抑えられている。今後も退職者と新規採用者とのバランスを考慮し、定員管理を行う。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58480</xdr:rowOff>
    </xdr:from>
    <xdr:to>
      <xdr:col>81</xdr:col>
      <xdr:colOff>44450</xdr:colOff>
      <xdr:row>61</xdr:row>
      <xdr:rowOff>134317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516930"/>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58480</xdr:rowOff>
    </xdr:from>
    <xdr:to>
      <xdr:col>77</xdr:col>
      <xdr:colOff>44450</xdr:colOff>
      <xdr:row>61</xdr:row>
      <xdr:rowOff>80312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51693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41245</xdr:rowOff>
    </xdr:from>
    <xdr:to>
      <xdr:col>72</xdr:col>
      <xdr:colOff>203200</xdr:colOff>
      <xdr:row>61</xdr:row>
      <xdr:rowOff>80312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499695"/>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26307</xdr:rowOff>
    </xdr:from>
    <xdr:to>
      <xdr:col>68</xdr:col>
      <xdr:colOff>152400</xdr:colOff>
      <xdr:row>61</xdr:row>
      <xdr:rowOff>41245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484757"/>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83517</xdr:rowOff>
    </xdr:from>
    <xdr:to>
      <xdr:col>81</xdr:col>
      <xdr:colOff>95250</xdr:colOff>
      <xdr:row>62</xdr:row>
      <xdr:rowOff>13667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54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55594</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51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7680</xdr:rowOff>
    </xdr:from>
    <xdr:to>
      <xdr:col>77</xdr:col>
      <xdr:colOff>95250</xdr:colOff>
      <xdr:row>61</xdr:row>
      <xdr:rowOff>109280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4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94057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552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29512</xdr:rowOff>
    </xdr:from>
    <xdr:to>
      <xdr:col>73</xdr:col>
      <xdr:colOff>44450</xdr:colOff>
      <xdr:row>61</xdr:row>
      <xdr:rowOff>131112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48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115889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574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161895</xdr:rowOff>
    </xdr:from>
    <xdr:to>
      <xdr:col>68</xdr:col>
      <xdr:colOff>203200</xdr:colOff>
      <xdr:row>61</xdr:row>
      <xdr:rowOff>92045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76822</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53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146957</xdr:rowOff>
    </xdr:from>
    <xdr:to>
      <xdr:col>64</xdr:col>
      <xdr:colOff>152400</xdr:colOff>
      <xdr:row>61</xdr:row>
      <xdr:rowOff>77107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61884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類似団体の平均と比較し、高い数値である。</a:t>
          </a:r>
        </a:p>
        <a:p>
          <a:r>
            <a:rPr kumimoji="1" lang="ja-JP" altLang="en-US" sz="1300">
              <a:latin typeface="ＭＳ Ｐゴシック" panose="020B0600070205080204" pitchFamily="50" charset="-128"/>
              <a:ea typeface="ＭＳ Ｐゴシック" panose="020B0600070205080204" pitchFamily="50" charset="-128"/>
            </a:rPr>
            <a:t>地方債の発行抑制に努めなければならないが、今後も保育園建築や学校改修などにより多額の借入が発生する予定である。一方、旧地域整備事業債や臨時地方道整備事業債が順次償還を終えるので、一時的に地方債残高は増加するものの、その後減少に向かうと思わ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106741</xdr:rowOff>
    </xdr:from>
    <xdr:to>
      <xdr:col>81</xdr:col>
      <xdr:colOff>44450</xdr:colOff>
      <xdr:row>44</xdr:row>
      <xdr:rowOff>50195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79091"/>
          <a:ext cx="8382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50195</xdr:rowOff>
    </xdr:from>
    <xdr:to>
      <xdr:col>77</xdr:col>
      <xdr:colOff>44450</xdr:colOff>
      <xdr:row>44</xdr:row>
      <xdr:rowOff>73176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5939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73176</xdr:rowOff>
    </xdr:from>
    <xdr:to>
      <xdr:col>72</xdr:col>
      <xdr:colOff>203200</xdr:colOff>
      <xdr:row>44</xdr:row>
      <xdr:rowOff>142119</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61697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130628</xdr:rowOff>
    </xdr:from>
    <xdr:to>
      <xdr:col>68</xdr:col>
      <xdr:colOff>152400</xdr:colOff>
      <xdr:row>44</xdr:row>
      <xdr:rowOff>142119</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6744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55941</xdr:rowOff>
    </xdr:from>
    <xdr:to>
      <xdr:col>81</xdr:col>
      <xdr:colOff>95250</xdr:colOff>
      <xdr:row>43</xdr:row>
      <xdr:rowOff>157541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28018</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170845</xdr:rowOff>
    </xdr:from>
    <xdr:to>
      <xdr:col>77</xdr:col>
      <xdr:colOff>95250</xdr:colOff>
      <xdr:row>44</xdr:row>
      <xdr:rowOff>100995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85772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22376</xdr:rowOff>
    </xdr:from>
    <xdr:to>
      <xdr:col>73</xdr:col>
      <xdr:colOff>44450</xdr:colOff>
      <xdr:row>44</xdr:row>
      <xdr:rowOff>123976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108753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91319</xdr:rowOff>
    </xdr:from>
    <xdr:to>
      <xdr:col>68</xdr:col>
      <xdr:colOff>203200</xdr:colOff>
      <xdr:row>45</xdr:row>
      <xdr:rowOff>21469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6246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79828</xdr:rowOff>
    </xdr:from>
    <xdr:to>
      <xdr:col>64</xdr:col>
      <xdr:colOff>152400</xdr:colOff>
      <xdr:row>45</xdr:row>
      <xdr:rowOff>9978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166205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調整基金を中心とした充当可能基金残高は微増で推移しており、数値は近年改善傾向が続いていたが、令和６年度については、保育園建設や学校改修などのハード事業により地方債残高が増加したため、将来負担比率は</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今後も財政調整基金の積み増しを計画的に行うことや地方債の計画的な借入れや償還により、改善へと向かうよう努める。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118594</xdr:rowOff>
    </xdr:from>
    <xdr:to>
      <xdr:col>72</xdr:col>
      <xdr:colOff>203200</xdr:colOff>
      <xdr:row>15</xdr:row>
      <xdr:rowOff>86179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2518894"/>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86179</xdr:rowOff>
    </xdr:from>
    <xdr:to>
      <xdr:col>68</xdr:col>
      <xdr:colOff>152400</xdr:colOff>
      <xdr:row>16</xdr:row>
      <xdr:rowOff>168668</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657929"/>
          <a:ext cx="889000" cy="25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100209</xdr:rowOff>
    </xdr:from>
    <xdr:to>
      <xdr:col>81</xdr:col>
      <xdr:colOff>95250</xdr:colOff>
      <xdr:row>14</xdr:row>
      <xdr:rowOff>30359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32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72286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30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67794</xdr:rowOff>
    </xdr:from>
    <xdr:to>
      <xdr:col>73</xdr:col>
      <xdr:colOff>44450</xdr:colOff>
      <xdr:row>14</xdr:row>
      <xdr:rowOff>169394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46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154171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554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35379</xdr:rowOff>
    </xdr:from>
    <xdr:to>
      <xdr:col>68</xdr:col>
      <xdr:colOff>203200</xdr:colOff>
      <xdr:row>15</xdr:row>
      <xdr:rowOff>136979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121756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69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117868</xdr:rowOff>
    </xdr:from>
    <xdr:to>
      <xdr:col>64</xdr:col>
      <xdr:colOff>152400</xdr:colOff>
      <xdr:row>17</xdr:row>
      <xdr:rowOff>48018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286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32795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94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類似団体平均、県平均とも下回っている。</a:t>
          </a:r>
        </a:p>
        <a:p>
          <a:r>
            <a:rPr kumimoji="1" lang="ja-JP" altLang="en-US" sz="1300">
              <a:latin typeface="ＭＳ Ｐゴシック" panose="020B0600070205080204" pitchFamily="50" charset="-128"/>
              <a:ea typeface="ＭＳ Ｐゴシック" panose="020B0600070205080204" pitchFamily="50" charset="-128"/>
            </a:rPr>
            <a:t>これまで退職者の補充抑制等を行ってきたことによるもので、今後退職者と新規採用職員とのバランスを考慮し、人件費の抑制に努める。</a:t>
          </a:r>
        </a:p>
        <a:p>
          <a:r>
            <a:rPr kumimoji="1" lang="ja-JP" altLang="en-US" sz="1300">
              <a:latin typeface="ＭＳ Ｐゴシック" panose="020B0600070205080204" pitchFamily="50" charset="-128"/>
              <a:ea typeface="ＭＳ Ｐゴシック" panose="020B0600070205080204" pitchFamily="50" charset="-128"/>
            </a:rPr>
            <a:t>令和６年度については、人事院勧告の影響などにより０．５ポイント増加した。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138430</xdr:rowOff>
    </xdr:from>
    <xdr:to>
      <xdr:col>24</xdr:col>
      <xdr:colOff>25400</xdr:colOff>
      <xdr:row>34</xdr:row>
      <xdr:rowOff>167005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677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121285</xdr:rowOff>
    </xdr:from>
    <xdr:to>
      <xdr:col>19</xdr:col>
      <xdr:colOff>187325</xdr:colOff>
      <xdr:row>34</xdr:row>
      <xdr:rowOff>138430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505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58420</xdr:rowOff>
    </xdr:from>
    <xdr:to>
      <xdr:col>15</xdr:col>
      <xdr:colOff>98425</xdr:colOff>
      <xdr:row>34</xdr:row>
      <xdr:rowOff>121285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8877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58420</xdr:rowOff>
    </xdr:from>
    <xdr:to>
      <xdr:col>11</xdr:col>
      <xdr:colOff>9525</xdr:colOff>
      <xdr:row>34</xdr:row>
      <xdr:rowOff>58420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1320800" y="5887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116205</xdr:rowOff>
    </xdr:from>
    <xdr:to>
      <xdr:col>24</xdr:col>
      <xdr:colOff>76200</xdr:colOff>
      <xdr:row>35</xdr:row>
      <xdr:rowOff>46355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132732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79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87630</xdr:rowOff>
    </xdr:from>
    <xdr:to>
      <xdr:col>20</xdr:col>
      <xdr:colOff>38100</xdr:colOff>
      <xdr:row>35</xdr:row>
      <xdr:rowOff>17780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27957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85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70485</xdr:rowOff>
    </xdr:from>
    <xdr:to>
      <xdr:col>15</xdr:col>
      <xdr:colOff>149225</xdr:colOff>
      <xdr:row>35</xdr:row>
      <xdr:rowOff>635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10812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xdr:rowOff>
    </xdr:from>
    <xdr:to>
      <xdr:col>11</xdr:col>
      <xdr:colOff>60325</xdr:colOff>
      <xdr:row>34</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119397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xdr:rowOff>
    </xdr:from>
    <xdr:to>
      <xdr:col>6</xdr:col>
      <xdr:colOff>171450</xdr:colOff>
      <xdr:row>34</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類似団体の平均と比較し、下回っているが、長期的には事務の見直しによる抑制を図らなければならない。</a:t>
          </a:r>
        </a:p>
        <a:p>
          <a:r>
            <a:rPr kumimoji="1" lang="ja-JP" altLang="en-US" sz="1300">
              <a:latin typeface="ＭＳ Ｐゴシック" panose="020B0600070205080204" pitchFamily="50" charset="-128"/>
              <a:ea typeface="ＭＳ Ｐゴシック" panose="020B0600070205080204" pitchFamily="50" charset="-128"/>
            </a:rPr>
            <a:t>令和６年度については、勝央美術文学館の改修に係る修繕料の減額が物件費を引き下げる要因となった。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53848</xdr:rowOff>
    </xdr:from>
    <xdr:to>
      <xdr:col>82</xdr:col>
      <xdr:colOff>107950</xdr:colOff>
      <xdr:row>14</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5414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40132</xdr:rowOff>
    </xdr:from>
    <xdr:to>
      <xdr:col>78</xdr:col>
      <xdr:colOff>69850</xdr:colOff>
      <xdr:row>14</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404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83566</xdr:rowOff>
    </xdr:from>
    <xdr:to>
      <xdr:col>73</xdr:col>
      <xdr:colOff>180975</xdr:colOff>
      <xdr:row>14</xdr:row>
      <xdr:rowOff>40132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1241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83566</xdr:rowOff>
    </xdr:from>
    <xdr:to>
      <xdr:col>69</xdr:col>
      <xdr:colOff>92075</xdr:colOff>
      <xdr:row>13</xdr:row>
      <xdr:rowOff>152146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124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xdr:rowOff>
    </xdr:from>
    <xdr:to>
      <xdr:col>82</xdr:col>
      <xdr:colOff>158750</xdr:colOff>
      <xdr:row>14</xdr:row>
      <xdr:rowOff>104648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19575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4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53340</xdr:rowOff>
    </xdr:from>
    <xdr:to>
      <xdr:col>78</xdr:col>
      <xdr:colOff>120650</xdr:colOff>
      <xdr:row>14</xdr:row>
      <xdr:rowOff>154940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165117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2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160782</xdr:rowOff>
    </xdr:from>
    <xdr:to>
      <xdr:col>74</xdr:col>
      <xdr:colOff>31750</xdr:colOff>
      <xdr:row>14</xdr:row>
      <xdr:rowOff>90932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101109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58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32766</xdr:rowOff>
    </xdr:from>
    <xdr:to>
      <xdr:col>69</xdr:col>
      <xdr:colOff>142875</xdr:colOff>
      <xdr:row>13</xdr:row>
      <xdr:rowOff>134366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144543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101346</xdr:rowOff>
    </xdr:from>
    <xdr:to>
      <xdr:col>65</xdr:col>
      <xdr:colOff>53975</xdr:colOff>
      <xdr:row>14</xdr:row>
      <xdr:rowOff>31496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41673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こ類似団体の平均と比較し上回っているが、これは平成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年度から医療費無料化の対象を高校生まで拡充（</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は入院のみ）したことなどが影響し、全体として伸びているものと思われる。</a:t>
          </a:r>
        </a:p>
        <a:p>
          <a:r>
            <a:rPr kumimoji="1" lang="ja-JP" altLang="en-US" sz="1300">
              <a:latin typeface="ＭＳ Ｐゴシック" panose="020B0600070205080204" pitchFamily="50" charset="-128"/>
              <a:ea typeface="ＭＳ Ｐゴシック" panose="020B0600070205080204" pitchFamily="50" charset="-128"/>
            </a:rPr>
            <a:t>令和６年度については、児童手当の制度改正等により前年度と比較して０．４ポイント増加している。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842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57</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709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690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690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類似団体平均、県平均とも下回っている。</a:t>
          </a:r>
        </a:p>
        <a:p>
          <a:r>
            <a:rPr kumimoji="1" lang="ja-JP" altLang="en-US" sz="1300">
              <a:latin typeface="ＭＳ Ｐゴシック" panose="020B0600070205080204" pitchFamily="50" charset="-128"/>
              <a:ea typeface="ＭＳ Ｐゴシック" panose="020B0600070205080204" pitchFamily="50" charset="-128"/>
            </a:rPr>
            <a:t>平成２６年度の下水道事業の法適化により繰出金から補助金となったことから、数値が下がっており、そこからは横ばいが続いている。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88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0</xdr:rowOff>
    </xdr:from>
    <xdr:to>
      <xdr:col>78</xdr:col>
      <xdr:colOff>69850</xdr:colOff>
      <xdr:row>56</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60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537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537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120650</xdr:rowOff>
    </xdr:from>
    <xdr:to>
      <xdr:col>78</xdr:col>
      <xdr:colOff>120650</xdr:colOff>
      <xdr:row>56</xdr:row>
      <xdr:rowOff>50800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60977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120650</xdr:rowOff>
    </xdr:from>
    <xdr:to>
      <xdr:col>74</xdr:col>
      <xdr:colOff>31750</xdr:colOff>
      <xdr:row>56</xdr:row>
      <xdr:rowOff>50800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60977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146050</xdr:rowOff>
    </xdr:from>
    <xdr:to>
      <xdr:col>65</xdr:col>
      <xdr:colOff>53975</xdr:colOff>
      <xdr:row>56</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86377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水道事業の法適化により、平成２６年度から大幅に上昇し、類似団体平均を上回るようになった。</a:t>
          </a:r>
        </a:p>
        <a:p>
          <a:r>
            <a:rPr kumimoji="1" lang="ja-JP" altLang="en-US" sz="1300">
              <a:latin typeface="ＭＳ Ｐゴシック" panose="020B0600070205080204" pitchFamily="50" charset="-128"/>
              <a:ea typeface="ＭＳ Ｐゴシック" panose="020B0600070205080204" pitchFamily="50" charset="-128"/>
            </a:rPr>
            <a:t>令和６年度については、元気なまち生活応援券事業（新型コロナウイルス感染症対応地方創生臨時交付金活用事業）の皆減のため、０．２ポイント減少した。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96520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306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96520</xdr:rowOff>
    </xdr:from>
    <xdr:to>
      <xdr:col>78</xdr:col>
      <xdr:colOff>69850</xdr:colOff>
      <xdr:row>36</xdr:row>
      <xdr:rowOff>111760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268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43180</xdr:rowOff>
    </xdr:from>
    <xdr:to>
      <xdr:col>73</xdr:col>
      <xdr:colOff>180975</xdr:colOff>
      <xdr:row>36</xdr:row>
      <xdr:rowOff>111760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15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43180</xdr:rowOff>
    </xdr:from>
    <xdr:to>
      <xdr:col>69</xdr:col>
      <xdr:colOff>92075</xdr:colOff>
      <xdr:row>36</xdr:row>
      <xdr:rowOff>134620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15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45720</xdr:rowOff>
    </xdr:from>
    <xdr:to>
      <xdr:col>78</xdr:col>
      <xdr:colOff>120650</xdr:colOff>
      <xdr:row>36</xdr:row>
      <xdr:rowOff>147320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132097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30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60960</xdr:rowOff>
    </xdr:from>
    <xdr:to>
      <xdr:col>74</xdr:col>
      <xdr:colOff>31750</xdr:colOff>
      <xdr:row>36</xdr:row>
      <xdr:rowOff>162560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147337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163830</xdr:rowOff>
    </xdr:from>
    <xdr:to>
      <xdr:col>69</xdr:col>
      <xdr:colOff>142875</xdr:colOff>
      <xdr:row>36</xdr:row>
      <xdr:rowOff>93980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78757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83820</xdr:rowOff>
    </xdr:from>
    <xdr:to>
      <xdr:col>65</xdr:col>
      <xdr:colOff>53975</xdr:colOff>
      <xdr:row>37</xdr:row>
      <xdr:rowOff>13970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170197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とほぼ同程度となっているが、借入金の抑制を図らなければならない。勝間田保育園建築本体工事の元金償還が令和８年度から始まる予定だが、旧地域整備事業債や臨時地方道整備事業債が順次償還を終えるので、令和９年度までは公債費は減少していく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90424</xdr:rowOff>
    </xdr:from>
    <xdr:to>
      <xdr:col>24</xdr:col>
      <xdr:colOff>25400</xdr:colOff>
      <xdr:row>77</xdr:row>
      <xdr:rowOff>37846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20624"/>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37846</xdr:rowOff>
    </xdr:from>
    <xdr:to>
      <xdr:col>19</xdr:col>
      <xdr:colOff>187325</xdr:colOff>
      <xdr:row>77</xdr:row>
      <xdr:rowOff>51563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394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51563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257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83565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39624</xdr:rowOff>
    </xdr:from>
    <xdr:to>
      <xdr:col>24</xdr:col>
      <xdr:colOff>76200</xdr:colOff>
      <xdr:row>76</xdr:row>
      <xdr:rowOff>141224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56151</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158496</xdr:rowOff>
    </xdr:from>
    <xdr:to>
      <xdr:col>20</xdr:col>
      <xdr:colOff>38100</xdr:colOff>
      <xdr:row>77</xdr:row>
      <xdr:rowOff>88646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98823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57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類似団体平均、県平均とも下回っている。</a:t>
          </a:r>
        </a:p>
        <a:p>
          <a:r>
            <a:rPr kumimoji="1" lang="ja-JP" altLang="en-US" sz="1300">
              <a:latin typeface="ＭＳ Ｐゴシック" panose="020B0600070205080204" pitchFamily="50" charset="-128"/>
              <a:ea typeface="ＭＳ Ｐゴシック" panose="020B0600070205080204" pitchFamily="50" charset="-128"/>
            </a:rPr>
            <a:t>人件費の総額抑制と物件費の削減の具体策を実施し、削減に努める。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129286</xdr:rowOff>
    </xdr:from>
    <xdr:to>
      <xdr:col>82</xdr:col>
      <xdr:colOff>107950</xdr:colOff>
      <xdr:row>74</xdr:row>
      <xdr:rowOff>147574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81658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97282</xdr:rowOff>
    </xdr:from>
    <xdr:to>
      <xdr:col>78</xdr:col>
      <xdr:colOff>69850</xdr:colOff>
      <xdr:row>74</xdr:row>
      <xdr:rowOff>147574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8458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145288</xdr:rowOff>
    </xdr:from>
    <xdr:to>
      <xdr:col>73</xdr:col>
      <xdr:colOff>180975</xdr:colOff>
      <xdr:row>74</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66113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145288</xdr:rowOff>
    </xdr:from>
    <xdr:to>
      <xdr:col>69</xdr:col>
      <xdr:colOff>92075</xdr:colOff>
      <xdr:row>74</xdr:row>
      <xdr:rowOff>62992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661138"/>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78486</xdr:rowOff>
    </xdr:from>
    <xdr:to>
      <xdr:col>82</xdr:col>
      <xdr:colOff>158750</xdr:colOff>
      <xdr:row>75</xdr:row>
      <xdr:rowOff>8636</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7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95013</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1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96774</xdr:rowOff>
    </xdr:from>
    <xdr:to>
      <xdr:col>78</xdr:col>
      <xdr:colOff>120650</xdr:colOff>
      <xdr:row>75</xdr:row>
      <xdr:rowOff>26924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7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37101</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5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46482</xdr:rowOff>
    </xdr:from>
    <xdr:to>
      <xdr:col>74</xdr:col>
      <xdr:colOff>31750</xdr:colOff>
      <xdr:row>74</xdr:row>
      <xdr:rowOff>148082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158259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94488</xdr:rowOff>
    </xdr:from>
    <xdr:to>
      <xdr:col>69</xdr:col>
      <xdr:colOff>142875</xdr:colOff>
      <xdr:row>74</xdr:row>
      <xdr:rowOff>24638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1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34815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37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12192</xdr:rowOff>
    </xdr:from>
    <xdr:to>
      <xdr:col>65</xdr:col>
      <xdr:colOff>53975</xdr:colOff>
      <xdr:row>74</xdr:row>
      <xdr:rowOff>113792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123969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4427</xdr:rowOff>
    </xdr:from>
    <xdr:to>
      <xdr:col>29</xdr:col>
      <xdr:colOff>127000</xdr:colOff>
      <xdr:row>18</xdr:row>
      <xdr:rowOff>84259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38152"/>
          <a:ext cx="647700" cy="79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160653</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1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84259</xdr:rowOff>
    </xdr:from>
    <xdr:to>
      <xdr:col>26</xdr:col>
      <xdr:colOff>50800</xdr:colOff>
      <xdr:row>18</xdr:row>
      <xdr:rowOff>108817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17984"/>
          <a:ext cx="698500" cy="24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108817</xdr:rowOff>
    </xdr:from>
    <xdr:to>
      <xdr:col>22</xdr:col>
      <xdr:colOff>114300</xdr:colOff>
      <xdr:row>18</xdr:row>
      <xdr:rowOff>126602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42542"/>
          <a:ext cx="698500" cy="17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126602</xdr:rowOff>
    </xdr:from>
    <xdr:to>
      <xdr:col>18</xdr:col>
      <xdr:colOff>177800</xdr:colOff>
      <xdr:row>18</xdr:row>
      <xdr:rowOff>162755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60327"/>
          <a:ext cx="698500" cy="36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125077</xdr:rowOff>
    </xdr:from>
    <xdr:to>
      <xdr:col>29</xdr:col>
      <xdr:colOff>177800</xdr:colOff>
      <xdr:row>18</xdr:row>
      <xdr:rowOff>55227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87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141604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32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33459</xdr:rowOff>
    </xdr:from>
    <xdr:to>
      <xdr:col>26</xdr:col>
      <xdr:colOff>101600</xdr:colOff>
      <xdr:row>18</xdr:row>
      <xdr:rowOff>135059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67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119837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53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58017</xdr:rowOff>
    </xdr:from>
    <xdr:to>
      <xdr:col>22</xdr:col>
      <xdr:colOff>165100</xdr:colOff>
      <xdr:row>18</xdr:row>
      <xdr:rowOff>159617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91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169794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6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75802</xdr:rowOff>
    </xdr:from>
    <xdr:to>
      <xdr:col>19</xdr:col>
      <xdr:colOff>38100</xdr:colOff>
      <xdr:row>19</xdr:row>
      <xdr:rowOff>5952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09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162179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295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111955</xdr:rowOff>
    </xdr:from>
    <xdr:to>
      <xdr:col>15</xdr:col>
      <xdr:colOff>101600</xdr:colOff>
      <xdr:row>19</xdr:row>
      <xdr:rowOff>42105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45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26882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3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207170</xdr:rowOff>
    </xdr:from>
    <xdr:to>
      <xdr:col>29</xdr:col>
      <xdr:colOff>127000</xdr:colOff>
      <xdr:row>35</xdr:row>
      <xdr:rowOff>60317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474620"/>
          <a:ext cx="647700" cy="196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207170</xdr:rowOff>
    </xdr:from>
    <xdr:to>
      <xdr:col>26</xdr:col>
      <xdr:colOff>50800</xdr:colOff>
      <xdr:row>34</xdr:row>
      <xdr:rowOff>252319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474620"/>
          <a:ext cx="698500" cy="45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230304</xdr:rowOff>
    </xdr:from>
    <xdr:to>
      <xdr:col>22</xdr:col>
      <xdr:colOff>114300</xdr:colOff>
      <xdr:row>34</xdr:row>
      <xdr:rowOff>252319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497754"/>
          <a:ext cx="698500" cy="22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230304</xdr:rowOff>
    </xdr:from>
    <xdr:to>
      <xdr:col>18</xdr:col>
      <xdr:colOff>177800</xdr:colOff>
      <xdr:row>34</xdr:row>
      <xdr:rowOff>241209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497754"/>
          <a:ext cx="698500" cy="10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9517</xdr:rowOff>
    </xdr:from>
    <xdr:to>
      <xdr:col>29</xdr:col>
      <xdr:colOff>177800</xdr:colOff>
      <xdr:row>35</xdr:row>
      <xdr:rowOff>111117</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619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197494</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46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156370</xdr:rowOff>
    </xdr:from>
    <xdr:to>
      <xdr:col>26</xdr:col>
      <xdr:colOff>101600</xdr:colOff>
      <xdr:row>34</xdr:row>
      <xdr:rowOff>257970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423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268147</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192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201519</xdr:rowOff>
    </xdr:from>
    <xdr:to>
      <xdr:col>22</xdr:col>
      <xdr:colOff>165100</xdr:colOff>
      <xdr:row>34</xdr:row>
      <xdr:rowOff>303119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468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313296</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179504</xdr:rowOff>
    </xdr:from>
    <xdr:to>
      <xdr:col>19</xdr:col>
      <xdr:colOff>38100</xdr:colOff>
      <xdr:row>34</xdr:row>
      <xdr:rowOff>281104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446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291281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21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190409</xdr:rowOff>
    </xdr:from>
    <xdr:to>
      <xdr:col>15</xdr:col>
      <xdr:colOff>101600</xdr:colOff>
      <xdr:row>34</xdr:row>
      <xdr:rowOff>292009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457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302186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22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32095</xdr:rowOff>
    </xdr:from>
    <xdr:to>
      <xdr:col>24</xdr:col>
      <xdr:colOff>63500</xdr:colOff>
      <xdr:row>36</xdr:row>
      <xdr:rowOff>3901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32845"/>
          <a:ext cx="838200" cy="14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3901</xdr:rowOff>
    </xdr:from>
    <xdr:to>
      <xdr:col>19</xdr:col>
      <xdr:colOff>177800</xdr:colOff>
      <xdr:row>36</xdr:row>
      <xdr:rowOff>34141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76101"/>
          <a:ext cx="8890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34141</xdr:rowOff>
    </xdr:from>
    <xdr:to>
      <xdr:col>15</xdr:col>
      <xdr:colOff>50800</xdr:colOff>
      <xdr:row>36</xdr:row>
      <xdr:rowOff>70402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06341"/>
          <a:ext cx="889000" cy="3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70402</xdr:rowOff>
    </xdr:from>
    <xdr:to>
      <xdr:col>10</xdr:col>
      <xdr:colOff>114300</xdr:colOff>
      <xdr:row>36</xdr:row>
      <xdr:rowOff>143325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42602"/>
          <a:ext cx="889000" cy="7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152745</xdr:rowOff>
    </xdr:from>
    <xdr:to>
      <xdr:col>24</xdr:col>
      <xdr:colOff>114300</xdr:colOff>
      <xdr:row>35</xdr:row>
      <xdr:rowOff>82895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8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4172</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33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124551</xdr:rowOff>
    </xdr:from>
    <xdr:to>
      <xdr:col>20</xdr:col>
      <xdr:colOff>38100</xdr:colOff>
      <xdr:row>36</xdr:row>
      <xdr:rowOff>54701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2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71228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0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154791</xdr:rowOff>
    </xdr:from>
    <xdr:to>
      <xdr:col>15</xdr:col>
      <xdr:colOff>101600</xdr:colOff>
      <xdr:row>36</xdr:row>
      <xdr:rowOff>84941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101468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3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19602</xdr:rowOff>
    </xdr:from>
    <xdr:to>
      <xdr:col>10</xdr:col>
      <xdr:colOff>165100</xdr:colOff>
      <xdr:row>36</xdr:row>
      <xdr:rowOff>121202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9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137729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92525</xdr:rowOff>
    </xdr:from>
    <xdr:to>
      <xdr:col>6</xdr:col>
      <xdr:colOff>38100</xdr:colOff>
      <xdr:row>37</xdr:row>
      <xdr:rowOff>22675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39202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3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69623</xdr:rowOff>
    </xdr:from>
    <xdr:to>
      <xdr:col>24</xdr:col>
      <xdr:colOff>63500</xdr:colOff>
      <xdr:row>57</xdr:row>
      <xdr:rowOff>90498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42273"/>
          <a:ext cx="838200" cy="2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71787</xdr:rowOff>
    </xdr:from>
    <xdr:to>
      <xdr:col>19</xdr:col>
      <xdr:colOff>177800</xdr:colOff>
      <xdr:row>57</xdr:row>
      <xdr:rowOff>90498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844437"/>
          <a:ext cx="889000" cy="1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71787</xdr:rowOff>
    </xdr:from>
    <xdr:to>
      <xdr:col>15</xdr:col>
      <xdr:colOff>50800</xdr:colOff>
      <xdr:row>57</xdr:row>
      <xdr:rowOff>102933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844437"/>
          <a:ext cx="889000" cy="3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102933</xdr:rowOff>
    </xdr:from>
    <xdr:to>
      <xdr:col>10</xdr:col>
      <xdr:colOff>114300</xdr:colOff>
      <xdr:row>57</xdr:row>
      <xdr:rowOff>105254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875583"/>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18823</xdr:rowOff>
    </xdr:from>
    <xdr:to>
      <xdr:col>24</xdr:col>
      <xdr:colOff>114300</xdr:colOff>
      <xdr:row>57</xdr:row>
      <xdr:rowOff>120423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9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105200</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0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39698</xdr:rowOff>
    </xdr:from>
    <xdr:to>
      <xdr:col>20</xdr:col>
      <xdr:colOff>38100</xdr:colOff>
      <xdr:row>57</xdr:row>
      <xdr:rowOff>141298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1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132425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0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20987</xdr:rowOff>
    </xdr:from>
    <xdr:to>
      <xdr:col>15</xdr:col>
      <xdr:colOff>101600</xdr:colOff>
      <xdr:row>57</xdr:row>
      <xdr:rowOff>122587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113714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8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52133</xdr:rowOff>
    </xdr:from>
    <xdr:to>
      <xdr:col>10</xdr:col>
      <xdr:colOff>165100</xdr:colOff>
      <xdr:row>57</xdr:row>
      <xdr:rowOff>153733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144860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1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54454</xdr:rowOff>
    </xdr:from>
    <xdr:to>
      <xdr:col>6</xdr:col>
      <xdr:colOff>38100</xdr:colOff>
      <xdr:row>57</xdr:row>
      <xdr:rowOff>156054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2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147181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1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101524</xdr:rowOff>
    </xdr:from>
    <xdr:to>
      <xdr:col>24</xdr:col>
      <xdr:colOff>63500</xdr:colOff>
      <xdr:row>78</xdr:row>
      <xdr:rowOff>102685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74624"/>
          <a:ext cx="8382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91160</xdr:rowOff>
    </xdr:from>
    <xdr:to>
      <xdr:col>19</xdr:col>
      <xdr:colOff>177800</xdr:colOff>
      <xdr:row>78</xdr:row>
      <xdr:rowOff>101524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64260"/>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91160</xdr:rowOff>
    </xdr:from>
    <xdr:to>
      <xdr:col>15</xdr:col>
      <xdr:colOff>50800</xdr:colOff>
      <xdr:row>78</xdr:row>
      <xdr:rowOff>120689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64260"/>
          <a:ext cx="889000" cy="2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120689</xdr:rowOff>
    </xdr:from>
    <xdr:to>
      <xdr:col>10</xdr:col>
      <xdr:colOff>114300</xdr:colOff>
      <xdr:row>78</xdr:row>
      <xdr:rowOff>134308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93789"/>
          <a:ext cx="889000" cy="1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51885</xdr:rowOff>
    </xdr:from>
    <xdr:to>
      <xdr:col>24</xdr:col>
      <xdr:colOff>114300</xdr:colOff>
      <xdr:row>78</xdr:row>
      <xdr:rowOff>153485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2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138262</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3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50724</xdr:rowOff>
    </xdr:from>
    <xdr:to>
      <xdr:col>20</xdr:col>
      <xdr:colOff>38100</xdr:colOff>
      <xdr:row>78</xdr:row>
      <xdr:rowOff>152324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143451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1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40360</xdr:rowOff>
    </xdr:from>
    <xdr:to>
      <xdr:col>15</xdr:col>
      <xdr:colOff>101600</xdr:colOff>
      <xdr:row>78</xdr:row>
      <xdr:rowOff>141960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1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133087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69889</xdr:rowOff>
    </xdr:from>
    <xdr:to>
      <xdr:col>10</xdr:col>
      <xdr:colOff>165100</xdr:colOff>
      <xdr:row>79</xdr:row>
      <xdr:rowOff>39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4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162616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83508</xdr:rowOff>
    </xdr:from>
    <xdr:to>
      <xdr:col>6</xdr:col>
      <xdr:colOff>38100</xdr:colOff>
      <xdr:row>79</xdr:row>
      <xdr:rowOff>13658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4785</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4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145428</xdr:rowOff>
    </xdr:from>
    <xdr:to>
      <xdr:col>24</xdr:col>
      <xdr:colOff>63500</xdr:colOff>
      <xdr:row>95</xdr:row>
      <xdr:rowOff>42532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261728"/>
          <a:ext cx="838200" cy="6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42532</xdr:rowOff>
    </xdr:from>
    <xdr:to>
      <xdr:col>19</xdr:col>
      <xdr:colOff>177800</xdr:colOff>
      <xdr:row>95</xdr:row>
      <xdr:rowOff>119698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30282"/>
          <a:ext cx="889000" cy="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107035</xdr:rowOff>
    </xdr:from>
    <xdr:to>
      <xdr:col>15</xdr:col>
      <xdr:colOff>50800</xdr:colOff>
      <xdr:row>95</xdr:row>
      <xdr:rowOff>119698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223335"/>
          <a:ext cx="889000" cy="18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107035</xdr:rowOff>
    </xdr:from>
    <xdr:to>
      <xdr:col>10</xdr:col>
      <xdr:colOff>114300</xdr:colOff>
      <xdr:row>96</xdr:row>
      <xdr:rowOff>97689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23335"/>
          <a:ext cx="889000" cy="33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94628</xdr:rowOff>
    </xdr:from>
    <xdr:to>
      <xdr:col>24</xdr:col>
      <xdr:colOff>114300</xdr:colOff>
      <xdr:row>95</xdr:row>
      <xdr:rowOff>24778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1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117505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6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163182</xdr:rowOff>
    </xdr:from>
    <xdr:to>
      <xdr:col>20</xdr:col>
      <xdr:colOff>38100</xdr:colOff>
      <xdr:row>95</xdr:row>
      <xdr:rowOff>93332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109859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05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68898</xdr:rowOff>
    </xdr:from>
    <xdr:to>
      <xdr:col>15</xdr:col>
      <xdr:colOff>101600</xdr:colOff>
      <xdr:row>95</xdr:row>
      <xdr:rowOff>170498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5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15575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31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56235</xdr:rowOff>
    </xdr:from>
    <xdr:to>
      <xdr:col>10</xdr:col>
      <xdr:colOff>165100</xdr:colOff>
      <xdr:row>94</xdr:row>
      <xdr:rowOff>157835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17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2912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594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46889</xdr:rowOff>
    </xdr:from>
    <xdr:to>
      <xdr:col>6</xdr:col>
      <xdr:colOff>38100</xdr:colOff>
      <xdr:row>96</xdr:row>
      <xdr:rowOff>148489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0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165016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28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91946</xdr:rowOff>
    </xdr:from>
    <xdr:to>
      <xdr:col>55</xdr:col>
      <xdr:colOff>0</xdr:colOff>
      <xdr:row>36</xdr:row>
      <xdr:rowOff>132007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64146"/>
          <a:ext cx="838200" cy="4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89625</xdr:rowOff>
    </xdr:from>
    <xdr:to>
      <xdr:col>50</xdr:col>
      <xdr:colOff>114300</xdr:colOff>
      <xdr:row>36</xdr:row>
      <xdr:rowOff>91946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61825"/>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89625</xdr:rowOff>
    </xdr:from>
    <xdr:to>
      <xdr:col>45</xdr:col>
      <xdr:colOff>177800</xdr:colOff>
      <xdr:row>36</xdr:row>
      <xdr:rowOff>122540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61825"/>
          <a:ext cx="889000" cy="3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69112</xdr:rowOff>
    </xdr:from>
    <xdr:to>
      <xdr:col>41</xdr:col>
      <xdr:colOff>50800</xdr:colOff>
      <xdr:row>36</xdr:row>
      <xdr:rowOff>122540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98412"/>
          <a:ext cx="889000" cy="39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81207</xdr:rowOff>
    </xdr:from>
    <xdr:to>
      <xdr:col>55</xdr:col>
      <xdr:colOff>50800</xdr:colOff>
      <xdr:row>37</xdr:row>
      <xdr:rowOff>11357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59634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1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41146</xdr:rowOff>
    </xdr:from>
    <xdr:to>
      <xdr:col>50</xdr:col>
      <xdr:colOff>165100</xdr:colOff>
      <xdr:row>36</xdr:row>
      <xdr:rowOff>142746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1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133873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0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38825</xdr:rowOff>
    </xdr:from>
    <xdr:to>
      <xdr:col>46</xdr:col>
      <xdr:colOff>38100</xdr:colOff>
      <xdr:row>36</xdr:row>
      <xdr:rowOff>140425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156952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8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71740</xdr:rowOff>
    </xdr:from>
    <xdr:to>
      <xdr:col>41</xdr:col>
      <xdr:colOff>101600</xdr:colOff>
      <xdr:row>37</xdr:row>
      <xdr:rowOff>1890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4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18417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1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18312</xdr:rowOff>
    </xdr:from>
    <xdr:to>
      <xdr:col>36</xdr:col>
      <xdr:colOff>165100</xdr:colOff>
      <xdr:row>34</xdr:row>
      <xdr:rowOff>119912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4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136439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22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31847</xdr:rowOff>
    </xdr:from>
    <xdr:to>
      <xdr:col>55</xdr:col>
      <xdr:colOff>0</xdr:colOff>
      <xdr:row>58</xdr:row>
      <xdr:rowOff>137597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975947"/>
          <a:ext cx="838200" cy="10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117059</xdr:rowOff>
    </xdr:from>
    <xdr:to>
      <xdr:col>50</xdr:col>
      <xdr:colOff>114300</xdr:colOff>
      <xdr:row>58</xdr:row>
      <xdr:rowOff>137597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61159"/>
          <a:ext cx="889000" cy="2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109835</xdr:rowOff>
    </xdr:from>
    <xdr:to>
      <xdr:col>45</xdr:col>
      <xdr:colOff>177800</xdr:colOff>
      <xdr:row>58</xdr:row>
      <xdr:rowOff>117059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53935"/>
          <a:ext cx="8890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50278</xdr:rowOff>
    </xdr:from>
    <xdr:to>
      <xdr:col>41</xdr:col>
      <xdr:colOff>50800</xdr:colOff>
      <xdr:row>58</xdr:row>
      <xdr:rowOff>109835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94378"/>
          <a:ext cx="889000" cy="5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152497</xdr:rowOff>
    </xdr:from>
    <xdr:to>
      <xdr:col>55</xdr:col>
      <xdr:colOff>50800</xdr:colOff>
      <xdr:row>58</xdr:row>
      <xdr:rowOff>82647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2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130924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86797</xdr:rowOff>
    </xdr:from>
    <xdr:to>
      <xdr:col>50</xdr:col>
      <xdr:colOff>165100</xdr:colOff>
      <xdr:row>59</xdr:row>
      <xdr:rowOff>16947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3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8074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2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66259</xdr:rowOff>
    </xdr:from>
    <xdr:to>
      <xdr:col>46</xdr:col>
      <xdr:colOff>38100</xdr:colOff>
      <xdr:row>58</xdr:row>
      <xdr:rowOff>167859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1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158986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0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59035</xdr:rowOff>
    </xdr:from>
    <xdr:to>
      <xdr:col>41</xdr:col>
      <xdr:colOff>101600</xdr:colOff>
      <xdr:row>58</xdr:row>
      <xdr:rowOff>160635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151762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9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170928</xdr:rowOff>
    </xdr:from>
    <xdr:to>
      <xdr:col>36</xdr:col>
      <xdr:colOff>165100</xdr:colOff>
      <xdr:row>58</xdr:row>
      <xdr:rowOff>101078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92205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3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20413</xdr:rowOff>
    </xdr:from>
    <xdr:to>
      <xdr:col>55</xdr:col>
      <xdr:colOff>0</xdr:colOff>
      <xdr:row>78</xdr:row>
      <xdr:rowOff>128105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3513"/>
          <a:ext cx="838200" cy="10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128105</xdr:rowOff>
    </xdr:from>
    <xdr:to>
      <xdr:col>50</xdr:col>
      <xdr:colOff>114300</xdr:colOff>
      <xdr:row>78</xdr:row>
      <xdr:rowOff>138492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1205"/>
          <a:ext cx="889000" cy="1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128020</xdr:rowOff>
    </xdr:from>
    <xdr:to>
      <xdr:col>45</xdr:col>
      <xdr:colOff>177800</xdr:colOff>
      <xdr:row>78</xdr:row>
      <xdr:rowOff>138492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01120"/>
          <a:ext cx="889000" cy="1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128020</xdr:rowOff>
    </xdr:from>
    <xdr:to>
      <xdr:col>41</xdr:col>
      <xdr:colOff>50800</xdr:colOff>
      <xdr:row>78</xdr:row>
      <xdr:rowOff>137002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01120"/>
          <a:ext cx="88900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141063</xdr:rowOff>
    </xdr:from>
    <xdr:to>
      <xdr:col>55</xdr:col>
      <xdr:colOff>50800</xdr:colOff>
      <xdr:row>78</xdr:row>
      <xdr:rowOff>71213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100440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3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77305</xdr:rowOff>
    </xdr:from>
    <xdr:to>
      <xdr:col>50</xdr:col>
      <xdr:colOff>165100</xdr:colOff>
      <xdr:row>79</xdr:row>
      <xdr:rowOff>7455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170032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3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87692</xdr:rowOff>
    </xdr:from>
    <xdr:to>
      <xdr:col>46</xdr:col>
      <xdr:colOff>38100</xdr:colOff>
      <xdr:row>79</xdr:row>
      <xdr:rowOff>17842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8969</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553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77220</xdr:rowOff>
    </xdr:from>
    <xdr:to>
      <xdr:col>41</xdr:col>
      <xdr:colOff>101600</xdr:colOff>
      <xdr:row>79</xdr:row>
      <xdr:rowOff>7370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169947</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4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86202</xdr:rowOff>
    </xdr:from>
    <xdr:to>
      <xdr:col>36</xdr:col>
      <xdr:colOff>165100</xdr:colOff>
      <xdr:row>79</xdr:row>
      <xdr:rowOff>16352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7479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125124</xdr:rowOff>
    </xdr:from>
    <xdr:to>
      <xdr:col>55</xdr:col>
      <xdr:colOff>0</xdr:colOff>
      <xdr:row>97</xdr:row>
      <xdr:rowOff>165683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55774"/>
          <a:ext cx="838200" cy="4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92632</xdr:rowOff>
    </xdr:from>
    <xdr:to>
      <xdr:col>50</xdr:col>
      <xdr:colOff>114300</xdr:colOff>
      <xdr:row>97</xdr:row>
      <xdr:rowOff>165683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23282"/>
          <a:ext cx="889000" cy="7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92632</xdr:rowOff>
    </xdr:from>
    <xdr:to>
      <xdr:col>45</xdr:col>
      <xdr:colOff>177800</xdr:colOff>
      <xdr:row>97</xdr:row>
      <xdr:rowOff>106347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2328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112063</xdr:rowOff>
    </xdr:from>
    <xdr:to>
      <xdr:col>41</xdr:col>
      <xdr:colOff>50800</xdr:colOff>
      <xdr:row>97</xdr:row>
      <xdr:rowOff>106347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71263"/>
          <a:ext cx="889000" cy="16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74324</xdr:rowOff>
    </xdr:from>
    <xdr:to>
      <xdr:col>55</xdr:col>
      <xdr:colOff>50800</xdr:colOff>
      <xdr:row>98</xdr:row>
      <xdr:rowOff>4474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0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52751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8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114883</xdr:rowOff>
    </xdr:from>
    <xdr:to>
      <xdr:col>50</xdr:col>
      <xdr:colOff>165100</xdr:colOff>
      <xdr:row>98</xdr:row>
      <xdr:rowOff>45033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4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36160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38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41832</xdr:rowOff>
    </xdr:from>
    <xdr:to>
      <xdr:col>46</xdr:col>
      <xdr:colOff>38100</xdr:colOff>
      <xdr:row>97</xdr:row>
      <xdr:rowOff>143432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7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134559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55547</xdr:rowOff>
    </xdr:from>
    <xdr:to>
      <xdr:col>41</xdr:col>
      <xdr:colOff>101600</xdr:colOff>
      <xdr:row>97</xdr:row>
      <xdr:rowOff>157147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8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148274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61263</xdr:rowOff>
    </xdr:from>
    <xdr:to>
      <xdr:col>36</xdr:col>
      <xdr:colOff>165100</xdr:colOff>
      <xdr:row>96</xdr:row>
      <xdr:rowOff>162863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2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7940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9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16433</xdr:rowOff>
    </xdr:from>
    <xdr:to>
      <xdr:col>85</xdr:col>
      <xdr:colOff>127000</xdr:colOff>
      <xdr:row>38</xdr:row>
      <xdr:rowOff>20359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31533"/>
          <a:ext cx="838200" cy="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16433</xdr:rowOff>
    </xdr:from>
    <xdr:to>
      <xdr:col>81</xdr:col>
      <xdr:colOff>50800</xdr:colOff>
      <xdr:row>38</xdr:row>
      <xdr:rowOff>25000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31533"/>
          <a:ext cx="889000" cy="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21486</xdr:rowOff>
    </xdr:from>
    <xdr:to>
      <xdr:col>76</xdr:col>
      <xdr:colOff>114300</xdr:colOff>
      <xdr:row>38</xdr:row>
      <xdr:rowOff>25000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36586"/>
          <a:ext cx="889000" cy="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21486</xdr:rowOff>
    </xdr:from>
    <xdr:to>
      <xdr:col>71</xdr:col>
      <xdr:colOff>177800</xdr:colOff>
      <xdr:row>38</xdr:row>
      <xdr:rowOff>25378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36586"/>
          <a:ext cx="889000" cy="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141009</xdr:rowOff>
    </xdr:from>
    <xdr:to>
      <xdr:col>85</xdr:col>
      <xdr:colOff>177800</xdr:colOff>
      <xdr:row>38</xdr:row>
      <xdr:rowOff>71159</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137083</xdr:rowOff>
    </xdr:from>
    <xdr:to>
      <xdr:col>81</xdr:col>
      <xdr:colOff>101600</xdr:colOff>
      <xdr:row>38</xdr:row>
      <xdr:rowOff>67233</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58360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145650</xdr:rowOff>
    </xdr:from>
    <xdr:to>
      <xdr:col>76</xdr:col>
      <xdr:colOff>165100</xdr:colOff>
      <xdr:row>38</xdr:row>
      <xdr:rowOff>75800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66927</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35333" y="658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142135</xdr:rowOff>
    </xdr:from>
    <xdr:to>
      <xdr:col>72</xdr:col>
      <xdr:colOff>38100</xdr:colOff>
      <xdr:row>38</xdr:row>
      <xdr:rowOff>72286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5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63413</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578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146027</xdr:rowOff>
    </xdr:from>
    <xdr:to>
      <xdr:col>67</xdr:col>
      <xdr:colOff>101600</xdr:colOff>
      <xdr:row>38</xdr:row>
      <xdr:rowOff>76177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38278</xdr:rowOff>
    </xdr:from>
    <xdr:to>
      <xdr:col>85</xdr:col>
      <xdr:colOff>127000</xdr:colOff>
      <xdr:row>77</xdr:row>
      <xdr:rowOff>133641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39928"/>
          <a:ext cx="838200" cy="9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27051</xdr:rowOff>
    </xdr:from>
    <xdr:to>
      <xdr:col>81</xdr:col>
      <xdr:colOff>50800</xdr:colOff>
      <xdr:row>77</xdr:row>
      <xdr:rowOff>38278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28701"/>
          <a:ext cx="889000" cy="1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27051</xdr:rowOff>
    </xdr:from>
    <xdr:to>
      <xdr:col>76</xdr:col>
      <xdr:colOff>114300</xdr:colOff>
      <xdr:row>77</xdr:row>
      <xdr:rowOff>33680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2870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33680</xdr:rowOff>
    </xdr:from>
    <xdr:to>
      <xdr:col>71</xdr:col>
      <xdr:colOff>177800</xdr:colOff>
      <xdr:row>77</xdr:row>
      <xdr:rowOff>39712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3533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82841</xdr:rowOff>
    </xdr:from>
    <xdr:to>
      <xdr:col>85</xdr:col>
      <xdr:colOff>177800</xdr:colOff>
      <xdr:row>78</xdr:row>
      <xdr:rowOff>12991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61268</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6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158928</xdr:rowOff>
    </xdr:from>
    <xdr:to>
      <xdr:col>81</xdr:col>
      <xdr:colOff>101600</xdr:colOff>
      <xdr:row>77</xdr:row>
      <xdr:rowOff>89078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8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80205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8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147701</xdr:rowOff>
    </xdr:from>
    <xdr:to>
      <xdr:col>76</xdr:col>
      <xdr:colOff>165100</xdr:colOff>
      <xdr:row>77</xdr:row>
      <xdr:rowOff>77851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7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68978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7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154330</xdr:rowOff>
    </xdr:from>
    <xdr:to>
      <xdr:col>72</xdr:col>
      <xdr:colOff>38100</xdr:colOff>
      <xdr:row>77</xdr:row>
      <xdr:rowOff>84480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75607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7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160362</xdr:rowOff>
    </xdr:from>
    <xdr:to>
      <xdr:col>67</xdr:col>
      <xdr:colOff>101600</xdr:colOff>
      <xdr:row>77</xdr:row>
      <xdr:rowOff>90512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9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81639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8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37646</xdr:rowOff>
    </xdr:from>
    <xdr:to>
      <xdr:col>85</xdr:col>
      <xdr:colOff>127000</xdr:colOff>
      <xdr:row>98</xdr:row>
      <xdr:rowOff>155671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39746"/>
          <a:ext cx="838200" cy="11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15799</xdr:rowOff>
    </xdr:from>
    <xdr:to>
      <xdr:col>81</xdr:col>
      <xdr:colOff>50800</xdr:colOff>
      <xdr:row>98</xdr:row>
      <xdr:rowOff>155671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17899"/>
          <a:ext cx="889000" cy="13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63607</xdr:rowOff>
    </xdr:from>
    <xdr:to>
      <xdr:col>76</xdr:col>
      <xdr:colOff>114300</xdr:colOff>
      <xdr:row>98</xdr:row>
      <xdr:rowOff>15799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94257"/>
          <a:ext cx="889000" cy="12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63607</xdr:rowOff>
    </xdr:from>
    <xdr:to>
      <xdr:col>71</xdr:col>
      <xdr:colOff>177800</xdr:colOff>
      <xdr:row>97</xdr:row>
      <xdr:rowOff>162247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94257"/>
          <a:ext cx="889000" cy="9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158296</xdr:rowOff>
    </xdr:from>
    <xdr:to>
      <xdr:col>85</xdr:col>
      <xdr:colOff>177800</xdr:colOff>
      <xdr:row>98</xdr:row>
      <xdr:rowOff>88446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8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136723</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6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104871</xdr:rowOff>
    </xdr:from>
    <xdr:to>
      <xdr:col>81</xdr:col>
      <xdr:colOff>101600</xdr:colOff>
      <xdr:row>99</xdr:row>
      <xdr:rowOff>35021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0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26148</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699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136449</xdr:rowOff>
    </xdr:from>
    <xdr:to>
      <xdr:col>76</xdr:col>
      <xdr:colOff>165100</xdr:colOff>
      <xdr:row>98</xdr:row>
      <xdr:rowOff>66599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57726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12807</xdr:rowOff>
    </xdr:from>
    <xdr:to>
      <xdr:col>72</xdr:col>
      <xdr:colOff>38100</xdr:colOff>
      <xdr:row>97</xdr:row>
      <xdr:rowOff>114407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105534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3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111447</xdr:rowOff>
    </xdr:from>
    <xdr:to>
      <xdr:col>67</xdr:col>
      <xdr:colOff>101600</xdr:colOff>
      <xdr:row>98</xdr:row>
      <xdr:rowOff>41597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4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32724</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3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24188</xdr:rowOff>
    </xdr:from>
    <xdr:to>
      <xdr:col>116</xdr:col>
      <xdr:colOff>63500</xdr:colOff>
      <xdr:row>38</xdr:row>
      <xdr:rowOff>88905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539288"/>
          <a:ext cx="838200" cy="6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88905</xdr:rowOff>
    </xdr:from>
    <xdr:to>
      <xdr:col>111</xdr:col>
      <xdr:colOff>177800</xdr:colOff>
      <xdr:row>38</xdr:row>
      <xdr:rowOff>93363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04005"/>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93363</xdr:rowOff>
    </xdr:from>
    <xdr:to>
      <xdr:col>107</xdr:col>
      <xdr:colOff>50800</xdr:colOff>
      <xdr:row>38</xdr:row>
      <xdr:rowOff>99421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08463"/>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96997</xdr:rowOff>
    </xdr:from>
    <xdr:to>
      <xdr:col>102</xdr:col>
      <xdr:colOff>114300</xdr:colOff>
      <xdr:row>38</xdr:row>
      <xdr:rowOff>99421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12097"/>
          <a:ext cx="889000" cy="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144838</xdr:rowOff>
    </xdr:from>
    <xdr:to>
      <xdr:col>116</xdr:col>
      <xdr:colOff>114300</xdr:colOff>
      <xdr:row>38</xdr:row>
      <xdr:rowOff>74988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77888</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2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38105</xdr:rowOff>
    </xdr:from>
    <xdr:to>
      <xdr:col>112</xdr:col>
      <xdr:colOff>38100</xdr:colOff>
      <xdr:row>38</xdr:row>
      <xdr:rowOff>139705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130832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42563</xdr:rowOff>
    </xdr:from>
    <xdr:to>
      <xdr:col>107</xdr:col>
      <xdr:colOff>101600</xdr:colOff>
      <xdr:row>38</xdr:row>
      <xdr:rowOff>144163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5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135290</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5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48621</xdr:rowOff>
    </xdr:from>
    <xdr:to>
      <xdr:col>102</xdr:col>
      <xdr:colOff>165100</xdr:colOff>
      <xdr:row>38</xdr:row>
      <xdr:rowOff>150221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6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141348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65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46197</xdr:rowOff>
    </xdr:from>
    <xdr:to>
      <xdr:col>98</xdr:col>
      <xdr:colOff>38100</xdr:colOff>
      <xdr:row>38</xdr:row>
      <xdr:rowOff>147797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6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138924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54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24943</xdr:rowOff>
    </xdr:from>
    <xdr:to>
      <xdr:col>116</xdr:col>
      <xdr:colOff>63500</xdr:colOff>
      <xdr:row>59</xdr:row>
      <xdr:rowOff>25095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40493"/>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25095</xdr:rowOff>
    </xdr:from>
    <xdr:to>
      <xdr:col>111</xdr:col>
      <xdr:colOff>177800</xdr:colOff>
      <xdr:row>59</xdr:row>
      <xdr:rowOff>25247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14064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25247</xdr:rowOff>
    </xdr:from>
    <xdr:to>
      <xdr:col>107</xdr:col>
      <xdr:colOff>50800</xdr:colOff>
      <xdr:row>59</xdr:row>
      <xdr:rowOff>25362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140797"/>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25362</xdr:rowOff>
    </xdr:from>
    <xdr:to>
      <xdr:col>102</xdr:col>
      <xdr:colOff>114300</xdr:colOff>
      <xdr:row>59</xdr:row>
      <xdr:rowOff>25591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14091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145593</xdr:rowOff>
    </xdr:from>
    <xdr:to>
      <xdr:col>116</xdr:col>
      <xdr:colOff>114300</xdr:colOff>
      <xdr:row>59</xdr:row>
      <xdr:rowOff>75743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8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60520</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04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145745</xdr:rowOff>
    </xdr:from>
    <xdr:to>
      <xdr:col>112</xdr:col>
      <xdr:colOff>38100</xdr:colOff>
      <xdr:row>59</xdr:row>
      <xdr:rowOff>75895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8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67022</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8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145897</xdr:rowOff>
    </xdr:from>
    <xdr:to>
      <xdr:col>107</xdr:col>
      <xdr:colOff>101600</xdr:colOff>
      <xdr:row>59</xdr:row>
      <xdr:rowOff>76047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8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67174</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8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146012</xdr:rowOff>
    </xdr:from>
    <xdr:to>
      <xdr:col>102</xdr:col>
      <xdr:colOff>165100</xdr:colOff>
      <xdr:row>59</xdr:row>
      <xdr:rowOff>76162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9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67289</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182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146241</xdr:rowOff>
    </xdr:from>
    <xdr:to>
      <xdr:col>98</xdr:col>
      <xdr:colOff>38100</xdr:colOff>
      <xdr:row>59</xdr:row>
      <xdr:rowOff>76391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67518</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83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64582</xdr:rowOff>
    </xdr:from>
    <xdr:to>
      <xdr:col>116</xdr:col>
      <xdr:colOff>63500</xdr:colOff>
      <xdr:row>75</xdr:row>
      <xdr:rowOff>106804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923332"/>
          <a:ext cx="838200" cy="4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106804</xdr:rowOff>
    </xdr:from>
    <xdr:to>
      <xdr:col>111</xdr:col>
      <xdr:colOff>177800</xdr:colOff>
      <xdr:row>75</xdr:row>
      <xdr:rowOff>122052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965554"/>
          <a:ext cx="8890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115583</xdr:rowOff>
    </xdr:from>
    <xdr:to>
      <xdr:col>107</xdr:col>
      <xdr:colOff>50800</xdr:colOff>
      <xdr:row>75</xdr:row>
      <xdr:rowOff>122052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974333"/>
          <a:ext cx="889000" cy="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115583</xdr:rowOff>
    </xdr:from>
    <xdr:to>
      <xdr:col>102</xdr:col>
      <xdr:colOff>114300</xdr:colOff>
      <xdr:row>75</xdr:row>
      <xdr:rowOff>129413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974333"/>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13782</xdr:rowOff>
    </xdr:from>
    <xdr:to>
      <xdr:col>116</xdr:col>
      <xdr:colOff>114300</xdr:colOff>
      <xdr:row>75</xdr:row>
      <xdr:rowOff>115382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7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163659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5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56004</xdr:rowOff>
    </xdr:from>
    <xdr:to>
      <xdr:col>112</xdr:col>
      <xdr:colOff>38100</xdr:colOff>
      <xdr:row>75</xdr:row>
      <xdr:rowOff>157604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91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148731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00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71252</xdr:rowOff>
    </xdr:from>
    <xdr:to>
      <xdr:col>107</xdr:col>
      <xdr:colOff>101600</xdr:colOff>
      <xdr:row>76</xdr:row>
      <xdr:rowOff>1401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9300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163978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02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64783</xdr:rowOff>
    </xdr:from>
    <xdr:to>
      <xdr:col>102</xdr:col>
      <xdr:colOff>165100</xdr:colOff>
      <xdr:row>75</xdr:row>
      <xdr:rowOff>166384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235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157509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01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78613</xdr:rowOff>
    </xdr:from>
    <xdr:to>
      <xdr:col>98</xdr:col>
      <xdr:colOff>38100</xdr:colOff>
      <xdr:row>76</xdr:row>
      <xdr:rowOff>8762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373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171339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令和６年度の住民一人当たりの歳出額は６４２，２５７円で前年度に比べて８０，９４６円、全前年度に比べて５６，０８０円増加している。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１２９，１３５円となっており、会計年度任用職員の人件費の伸びが大きく類似団体平均を上回っている。今後も非常勤職員を含めた採用数のバランスを考慮し、人件費の抑制に努め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普通建設事業費は、住民一人当たり９６，６１６円となっており前年度に比べて５５，５１２円増加した。これは、勝間田保育園の新築工事が主な要因である。</a:t>
          </a:r>
        </a:p>
        <a:p>
          <a:r>
            <a:rPr kumimoji="1" lang="ja-JP" altLang="en-US" sz="1300">
              <a:latin typeface="ＭＳ Ｐゴシック" panose="020B0600070205080204" pitchFamily="50" charset="-128"/>
              <a:ea typeface="ＭＳ Ｐゴシック" panose="020B0600070205080204" pitchFamily="50" charset="-128"/>
            </a:rPr>
            <a:t>これまで整備を行ってきた公共施設やインフラの老朽化が課題となっており、公共施設等総合管理計画により取り組むことが必要と考える。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10,737
10,605
54.05
7,508,130
6,895,912
467,121
4,415,707
5,768,210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22352</xdr:rowOff>
    </xdr:from>
    <xdr:to>
      <xdr:col>24</xdr:col>
      <xdr:colOff>63500</xdr:colOff>
      <xdr:row>36</xdr:row>
      <xdr:rowOff>27115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94552"/>
          <a:ext cx="8382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22352</xdr:rowOff>
    </xdr:from>
    <xdr:to>
      <xdr:col>19</xdr:col>
      <xdr:colOff>177800</xdr:colOff>
      <xdr:row>36</xdr:row>
      <xdr:rowOff>51498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9455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161036</xdr:rowOff>
    </xdr:from>
    <xdr:to>
      <xdr:col>15</xdr:col>
      <xdr:colOff>50800</xdr:colOff>
      <xdr:row>36</xdr:row>
      <xdr:rowOff>51498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61786"/>
          <a:ext cx="889000" cy="6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161036</xdr:rowOff>
    </xdr:from>
    <xdr:to>
      <xdr:col>10</xdr:col>
      <xdr:colOff>114300</xdr:colOff>
      <xdr:row>36</xdr:row>
      <xdr:rowOff>19685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61786"/>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147765</xdr:rowOff>
    </xdr:from>
    <xdr:to>
      <xdr:col>24</xdr:col>
      <xdr:colOff>114300</xdr:colOff>
      <xdr:row>36</xdr:row>
      <xdr:rowOff>77915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126192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143002</xdr:rowOff>
    </xdr:from>
    <xdr:to>
      <xdr:col>20</xdr:col>
      <xdr:colOff>38100</xdr:colOff>
      <xdr:row>36</xdr:row>
      <xdr:rowOff>73152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64279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698</xdr:rowOff>
    </xdr:from>
    <xdr:to>
      <xdr:col>15</xdr:col>
      <xdr:colOff>101600</xdr:colOff>
      <xdr:row>36</xdr:row>
      <xdr:rowOff>102298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93425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65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110236</xdr:rowOff>
    </xdr:from>
    <xdr:to>
      <xdr:col>10</xdr:col>
      <xdr:colOff>165100</xdr:colOff>
      <xdr:row>36</xdr:row>
      <xdr:rowOff>40386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56913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140335</xdr:rowOff>
    </xdr:from>
    <xdr:to>
      <xdr:col>6</xdr:col>
      <xdr:colOff>38100</xdr:colOff>
      <xdr:row>36</xdr:row>
      <xdr:rowOff>70485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87012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1832</xdr:rowOff>
    </xdr:from>
    <xdr:to>
      <xdr:col>24</xdr:col>
      <xdr:colOff>63500</xdr:colOff>
      <xdr:row>58</xdr:row>
      <xdr:rowOff>73406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45932"/>
          <a:ext cx="838200" cy="7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169676</xdr:rowOff>
    </xdr:from>
    <xdr:to>
      <xdr:col>19</xdr:col>
      <xdr:colOff>177800</xdr:colOff>
      <xdr:row>58</xdr:row>
      <xdr:rowOff>73406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42326"/>
          <a:ext cx="889000" cy="7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133665</xdr:rowOff>
    </xdr:from>
    <xdr:to>
      <xdr:col>15</xdr:col>
      <xdr:colOff>50800</xdr:colOff>
      <xdr:row>57</xdr:row>
      <xdr:rowOff>169676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06315"/>
          <a:ext cx="889000" cy="3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152841</xdr:rowOff>
    </xdr:from>
    <xdr:to>
      <xdr:col>10</xdr:col>
      <xdr:colOff>114300</xdr:colOff>
      <xdr:row>57</xdr:row>
      <xdr:rowOff>133665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82591"/>
          <a:ext cx="889000" cy="32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122482</xdr:rowOff>
    </xdr:from>
    <xdr:to>
      <xdr:col>24</xdr:col>
      <xdr:colOff>114300</xdr:colOff>
      <xdr:row>58</xdr:row>
      <xdr:rowOff>52632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9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37409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22606</xdr:rowOff>
    </xdr:from>
    <xdr:to>
      <xdr:col>20</xdr:col>
      <xdr:colOff>38100</xdr:colOff>
      <xdr:row>58</xdr:row>
      <xdr:rowOff>124206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6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115333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5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118876</xdr:rowOff>
    </xdr:from>
    <xdr:to>
      <xdr:col>15</xdr:col>
      <xdr:colOff>101600</xdr:colOff>
      <xdr:row>58</xdr:row>
      <xdr:rowOff>49026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9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40153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8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82865</xdr:rowOff>
    </xdr:from>
    <xdr:to>
      <xdr:col>10</xdr:col>
      <xdr:colOff>165100</xdr:colOff>
      <xdr:row>58</xdr:row>
      <xdr:rowOff>13015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5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4142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4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102041</xdr:rowOff>
    </xdr:from>
    <xdr:to>
      <xdr:col>6</xdr:col>
      <xdr:colOff>38100</xdr:colOff>
      <xdr:row>56</xdr:row>
      <xdr:rowOff>32191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3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23318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2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73699</xdr:rowOff>
    </xdr:from>
    <xdr:to>
      <xdr:col>24</xdr:col>
      <xdr:colOff>63500</xdr:colOff>
      <xdr:row>76</xdr:row>
      <xdr:rowOff>134223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89549"/>
          <a:ext cx="838200" cy="57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134223</xdr:rowOff>
    </xdr:from>
    <xdr:to>
      <xdr:col>19</xdr:col>
      <xdr:colOff>177800</xdr:colOff>
      <xdr:row>77</xdr:row>
      <xdr:rowOff>45681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64423"/>
          <a:ext cx="889000" cy="8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76670</xdr:rowOff>
    </xdr:from>
    <xdr:to>
      <xdr:col>15</xdr:col>
      <xdr:colOff>50800</xdr:colOff>
      <xdr:row>77</xdr:row>
      <xdr:rowOff>45681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6870"/>
          <a:ext cx="889000" cy="14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76670</xdr:rowOff>
    </xdr:from>
    <xdr:to>
      <xdr:col>10</xdr:col>
      <xdr:colOff>114300</xdr:colOff>
      <xdr:row>78</xdr:row>
      <xdr:rowOff>73625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6870"/>
          <a:ext cx="889000" cy="33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22899</xdr:rowOff>
    </xdr:from>
    <xdr:to>
      <xdr:col>24</xdr:col>
      <xdr:colOff>114300</xdr:colOff>
      <xdr:row>73</xdr:row>
      <xdr:rowOff>124499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3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45776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83423</xdr:rowOff>
    </xdr:from>
    <xdr:to>
      <xdr:col>20</xdr:col>
      <xdr:colOff>38100</xdr:colOff>
      <xdr:row>77</xdr:row>
      <xdr:rowOff>13573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1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30100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8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166331</xdr:rowOff>
    </xdr:from>
    <xdr:to>
      <xdr:col>15</xdr:col>
      <xdr:colOff>101600</xdr:colOff>
      <xdr:row>77</xdr:row>
      <xdr:rowOff>96481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113008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71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25870</xdr:rowOff>
    </xdr:from>
    <xdr:to>
      <xdr:col>10</xdr:col>
      <xdr:colOff>165100</xdr:colOff>
      <xdr:row>76</xdr:row>
      <xdr:rowOff>127470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143998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22825</xdr:rowOff>
    </xdr:from>
    <xdr:to>
      <xdr:col>6</xdr:col>
      <xdr:colOff>38100</xdr:colOff>
      <xdr:row>78</xdr:row>
      <xdr:rowOff>124425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140952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7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168318</xdr:rowOff>
    </xdr:from>
    <xdr:to>
      <xdr:col>24</xdr:col>
      <xdr:colOff>63500</xdr:colOff>
      <xdr:row>98</xdr:row>
      <xdr:rowOff>5979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98968"/>
          <a:ext cx="8382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109818</xdr:rowOff>
    </xdr:from>
    <xdr:to>
      <xdr:col>19</xdr:col>
      <xdr:colOff>177800</xdr:colOff>
      <xdr:row>98</xdr:row>
      <xdr:rowOff>5979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40468"/>
          <a:ext cx="889000" cy="6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109818</xdr:rowOff>
    </xdr:from>
    <xdr:to>
      <xdr:col>15</xdr:col>
      <xdr:colOff>50800</xdr:colOff>
      <xdr:row>97</xdr:row>
      <xdr:rowOff>150302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40468"/>
          <a:ext cx="889000" cy="4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150302</xdr:rowOff>
    </xdr:from>
    <xdr:to>
      <xdr:col>10</xdr:col>
      <xdr:colOff>114300</xdr:colOff>
      <xdr:row>98</xdr:row>
      <xdr:rowOff>139221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80952"/>
          <a:ext cx="889000" cy="16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117518</xdr:rowOff>
    </xdr:from>
    <xdr:to>
      <xdr:col>24</xdr:col>
      <xdr:colOff>114300</xdr:colOff>
      <xdr:row>98</xdr:row>
      <xdr:rowOff>47668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4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95945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2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126629</xdr:rowOff>
    </xdr:from>
    <xdr:to>
      <xdr:col>20</xdr:col>
      <xdr:colOff>38100</xdr:colOff>
      <xdr:row>98</xdr:row>
      <xdr:rowOff>56779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5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47906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59018</xdr:rowOff>
    </xdr:from>
    <xdr:to>
      <xdr:col>15</xdr:col>
      <xdr:colOff>101600</xdr:colOff>
      <xdr:row>97</xdr:row>
      <xdr:rowOff>160618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8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151745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8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99502</xdr:rowOff>
    </xdr:from>
    <xdr:to>
      <xdr:col>10</xdr:col>
      <xdr:colOff>165100</xdr:colOff>
      <xdr:row>98</xdr:row>
      <xdr:rowOff>29652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20779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2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88421</xdr:rowOff>
    </xdr:from>
    <xdr:to>
      <xdr:col>6</xdr:col>
      <xdr:colOff>38100</xdr:colOff>
      <xdr:row>99</xdr:row>
      <xdr:rowOff>18571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9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9698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8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20828</xdr:rowOff>
    </xdr:from>
    <xdr:to>
      <xdr:col>55</xdr:col>
      <xdr:colOff>0</xdr:colOff>
      <xdr:row>38</xdr:row>
      <xdr:rowOff>22352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3592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22352</xdr:rowOff>
    </xdr:from>
    <xdr:to>
      <xdr:col>50</xdr:col>
      <xdr:colOff>114300</xdr:colOff>
      <xdr:row>38</xdr:row>
      <xdr:rowOff>23876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53745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23876</xdr:rowOff>
    </xdr:from>
    <xdr:to>
      <xdr:col>45</xdr:col>
      <xdr:colOff>177800</xdr:colOff>
      <xdr:row>38</xdr:row>
      <xdr:rowOff>25019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389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25019</xdr:rowOff>
    </xdr:from>
    <xdr:to>
      <xdr:col>41</xdr:col>
      <xdr:colOff>50800</xdr:colOff>
      <xdr:row>38</xdr:row>
      <xdr:rowOff>27305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54011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141478</xdr:rowOff>
    </xdr:from>
    <xdr:to>
      <xdr:col>55</xdr:col>
      <xdr:colOff>50800</xdr:colOff>
      <xdr:row>38</xdr:row>
      <xdr:rowOff>71628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8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164355</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36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143002</xdr:rowOff>
    </xdr:from>
    <xdr:to>
      <xdr:col>50</xdr:col>
      <xdr:colOff>165100</xdr:colOff>
      <xdr:row>38</xdr:row>
      <xdr:rowOff>73152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8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64279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579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144526</xdr:rowOff>
    </xdr:from>
    <xdr:to>
      <xdr:col>46</xdr:col>
      <xdr:colOff>38100</xdr:colOff>
      <xdr:row>38</xdr:row>
      <xdr:rowOff>74676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4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91203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263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145669</xdr:rowOff>
    </xdr:from>
    <xdr:to>
      <xdr:col>41</xdr:col>
      <xdr:colOff>101600</xdr:colOff>
      <xdr:row>38</xdr:row>
      <xdr:rowOff>75819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92346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264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147955</xdr:rowOff>
    </xdr:from>
    <xdr:to>
      <xdr:col>36</xdr:col>
      <xdr:colOff>165100</xdr:colOff>
      <xdr:row>38</xdr:row>
      <xdr:rowOff>78105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69232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584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19128</xdr:rowOff>
    </xdr:from>
    <xdr:to>
      <xdr:col>55</xdr:col>
      <xdr:colOff>0</xdr:colOff>
      <xdr:row>58</xdr:row>
      <xdr:rowOff>33909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63228"/>
          <a:ext cx="838200" cy="1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13805</xdr:rowOff>
    </xdr:from>
    <xdr:to>
      <xdr:col>50</xdr:col>
      <xdr:colOff>114300</xdr:colOff>
      <xdr:row>58</xdr:row>
      <xdr:rowOff>33909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57905"/>
          <a:ext cx="889000" cy="2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12690</xdr:rowOff>
    </xdr:from>
    <xdr:to>
      <xdr:col>45</xdr:col>
      <xdr:colOff>177800</xdr:colOff>
      <xdr:row>58</xdr:row>
      <xdr:rowOff>13805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56790"/>
          <a:ext cx="889000" cy="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12690</xdr:rowOff>
    </xdr:from>
    <xdr:to>
      <xdr:col>41</xdr:col>
      <xdr:colOff>50800</xdr:colOff>
      <xdr:row>58</xdr:row>
      <xdr:rowOff>53060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56790"/>
          <a:ext cx="889000" cy="4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139778</xdr:rowOff>
    </xdr:from>
    <xdr:to>
      <xdr:col>55</xdr:col>
      <xdr:colOff>50800</xdr:colOff>
      <xdr:row>58</xdr:row>
      <xdr:rowOff>69928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1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54705</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2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154559</xdr:rowOff>
    </xdr:from>
    <xdr:to>
      <xdr:col>50</xdr:col>
      <xdr:colOff>165100</xdr:colOff>
      <xdr:row>58</xdr:row>
      <xdr:rowOff>84709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2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75836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1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134455</xdr:rowOff>
    </xdr:from>
    <xdr:to>
      <xdr:col>46</xdr:col>
      <xdr:colOff>38100</xdr:colOff>
      <xdr:row>58</xdr:row>
      <xdr:rowOff>64605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55732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9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133340</xdr:rowOff>
    </xdr:from>
    <xdr:to>
      <xdr:col>41</xdr:col>
      <xdr:colOff>101600</xdr:colOff>
      <xdr:row>58</xdr:row>
      <xdr:rowOff>63490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54617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9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2260</xdr:rowOff>
    </xdr:from>
    <xdr:to>
      <xdr:col>36</xdr:col>
      <xdr:colOff>165100</xdr:colOff>
      <xdr:row>58</xdr:row>
      <xdr:rowOff>103860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94987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156463</xdr:rowOff>
    </xdr:from>
    <xdr:to>
      <xdr:col>55</xdr:col>
      <xdr:colOff>0</xdr:colOff>
      <xdr:row>78</xdr:row>
      <xdr:rowOff>146081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58113"/>
          <a:ext cx="838200" cy="16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103315</xdr:rowOff>
    </xdr:from>
    <xdr:to>
      <xdr:col>50</xdr:col>
      <xdr:colOff>114300</xdr:colOff>
      <xdr:row>77</xdr:row>
      <xdr:rowOff>156463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04965"/>
          <a:ext cx="889000" cy="5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103315</xdr:rowOff>
    </xdr:from>
    <xdr:to>
      <xdr:col>45</xdr:col>
      <xdr:colOff>177800</xdr:colOff>
      <xdr:row>77</xdr:row>
      <xdr:rowOff>155245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04965"/>
          <a:ext cx="889000" cy="5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135032</xdr:rowOff>
    </xdr:from>
    <xdr:to>
      <xdr:col>41</xdr:col>
      <xdr:colOff>50800</xdr:colOff>
      <xdr:row>77</xdr:row>
      <xdr:rowOff>155245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165232"/>
          <a:ext cx="889000" cy="19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95281</xdr:rowOff>
    </xdr:from>
    <xdr:to>
      <xdr:col>55</xdr:col>
      <xdr:colOff>50800</xdr:colOff>
      <xdr:row>79</xdr:row>
      <xdr:rowOff>25431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10208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105663</xdr:rowOff>
    </xdr:from>
    <xdr:to>
      <xdr:col>50</xdr:col>
      <xdr:colOff>165100</xdr:colOff>
      <xdr:row>78</xdr:row>
      <xdr:rowOff>35813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26940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4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52515</xdr:rowOff>
    </xdr:from>
    <xdr:to>
      <xdr:col>46</xdr:col>
      <xdr:colOff>38100</xdr:colOff>
      <xdr:row>77</xdr:row>
      <xdr:rowOff>154115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145242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34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104445</xdr:rowOff>
    </xdr:from>
    <xdr:to>
      <xdr:col>41</xdr:col>
      <xdr:colOff>101600</xdr:colOff>
      <xdr:row>78</xdr:row>
      <xdr:rowOff>34595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25722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39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84232</xdr:rowOff>
    </xdr:from>
    <xdr:to>
      <xdr:col>36</xdr:col>
      <xdr:colOff>165100</xdr:colOff>
      <xdr:row>77</xdr:row>
      <xdr:rowOff>14382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1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5509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0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8945</xdr:rowOff>
    </xdr:from>
    <xdr:to>
      <xdr:col>55</xdr:col>
      <xdr:colOff>0</xdr:colOff>
      <xdr:row>97</xdr:row>
      <xdr:rowOff>11108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39595"/>
          <a:ext cx="838200" cy="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133066</xdr:rowOff>
    </xdr:from>
    <xdr:to>
      <xdr:col>50</xdr:col>
      <xdr:colOff>114300</xdr:colOff>
      <xdr:row>97</xdr:row>
      <xdr:rowOff>8945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92266"/>
          <a:ext cx="889000" cy="47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118624</xdr:rowOff>
    </xdr:from>
    <xdr:to>
      <xdr:col>45</xdr:col>
      <xdr:colOff>177800</xdr:colOff>
      <xdr:row>96</xdr:row>
      <xdr:rowOff>133066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577824"/>
          <a:ext cx="889000" cy="1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158939</xdr:rowOff>
    </xdr:from>
    <xdr:to>
      <xdr:col>41</xdr:col>
      <xdr:colOff>50800</xdr:colOff>
      <xdr:row>96</xdr:row>
      <xdr:rowOff>118624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46689"/>
          <a:ext cx="889000" cy="13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131758</xdr:rowOff>
    </xdr:from>
    <xdr:to>
      <xdr:col>55</xdr:col>
      <xdr:colOff>50800</xdr:colOff>
      <xdr:row>97</xdr:row>
      <xdr:rowOff>61908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9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110185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6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129595</xdr:rowOff>
    </xdr:from>
    <xdr:to>
      <xdr:col>50</xdr:col>
      <xdr:colOff>165100</xdr:colOff>
      <xdr:row>97</xdr:row>
      <xdr:rowOff>59745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50872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8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82266</xdr:rowOff>
    </xdr:from>
    <xdr:to>
      <xdr:col>46</xdr:col>
      <xdr:colOff>38100</xdr:colOff>
      <xdr:row>97</xdr:row>
      <xdr:rowOff>12416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4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3543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67824</xdr:rowOff>
    </xdr:from>
    <xdr:to>
      <xdr:col>41</xdr:col>
      <xdr:colOff>101600</xdr:colOff>
      <xdr:row>96</xdr:row>
      <xdr:rowOff>169424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14501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108139</xdr:rowOff>
    </xdr:from>
    <xdr:to>
      <xdr:col>36</xdr:col>
      <xdr:colOff>165100</xdr:colOff>
      <xdr:row>96</xdr:row>
      <xdr:rowOff>38289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9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54816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17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73387</xdr:rowOff>
    </xdr:from>
    <xdr:to>
      <xdr:col>85</xdr:col>
      <xdr:colOff>127000</xdr:colOff>
      <xdr:row>39</xdr:row>
      <xdr:rowOff>75254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759937"/>
          <a:ext cx="8382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73387</xdr:rowOff>
    </xdr:from>
    <xdr:to>
      <xdr:col>81</xdr:col>
      <xdr:colOff>50800</xdr:colOff>
      <xdr:row>39</xdr:row>
      <xdr:rowOff>90056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759937"/>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90056</xdr:rowOff>
    </xdr:from>
    <xdr:to>
      <xdr:col>76</xdr:col>
      <xdr:colOff>114300</xdr:colOff>
      <xdr:row>39</xdr:row>
      <xdr:rowOff>98761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776606"/>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65557</xdr:rowOff>
    </xdr:from>
    <xdr:to>
      <xdr:col>71</xdr:col>
      <xdr:colOff>177800</xdr:colOff>
      <xdr:row>39</xdr:row>
      <xdr:rowOff>98761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752107"/>
          <a:ext cx="889000" cy="3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24454</xdr:rowOff>
    </xdr:from>
    <xdr:to>
      <xdr:col>85</xdr:col>
      <xdr:colOff>177800</xdr:colOff>
      <xdr:row>39</xdr:row>
      <xdr:rowOff>126054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7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110831</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62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22587</xdr:rowOff>
    </xdr:from>
    <xdr:to>
      <xdr:col>81</xdr:col>
      <xdr:colOff>101600</xdr:colOff>
      <xdr:row>39</xdr:row>
      <xdr:rowOff>124187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70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115314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8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39256</xdr:rowOff>
    </xdr:from>
    <xdr:to>
      <xdr:col>76</xdr:col>
      <xdr:colOff>165100</xdr:colOff>
      <xdr:row>39</xdr:row>
      <xdr:rowOff>140856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7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131983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81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47961</xdr:rowOff>
    </xdr:from>
    <xdr:to>
      <xdr:col>72</xdr:col>
      <xdr:colOff>38100</xdr:colOff>
      <xdr:row>39</xdr:row>
      <xdr:rowOff>149561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73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140688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82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14757</xdr:rowOff>
    </xdr:from>
    <xdr:to>
      <xdr:col>67</xdr:col>
      <xdr:colOff>101600</xdr:colOff>
      <xdr:row>39</xdr:row>
      <xdr:rowOff>116357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70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107484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9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60182</xdr:rowOff>
    </xdr:from>
    <xdr:to>
      <xdr:col>85</xdr:col>
      <xdr:colOff>127000</xdr:colOff>
      <xdr:row>58</xdr:row>
      <xdr:rowOff>77959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04282"/>
          <a:ext cx="838200" cy="1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77959</xdr:rowOff>
    </xdr:from>
    <xdr:to>
      <xdr:col>81</xdr:col>
      <xdr:colOff>50800</xdr:colOff>
      <xdr:row>58</xdr:row>
      <xdr:rowOff>99280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22059"/>
          <a:ext cx="889000" cy="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99280</xdr:rowOff>
    </xdr:from>
    <xdr:to>
      <xdr:col>76</xdr:col>
      <xdr:colOff>114300</xdr:colOff>
      <xdr:row>58</xdr:row>
      <xdr:rowOff>119046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43380"/>
          <a:ext cx="889000" cy="1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102225</xdr:rowOff>
    </xdr:from>
    <xdr:to>
      <xdr:col>71</xdr:col>
      <xdr:colOff>177800</xdr:colOff>
      <xdr:row>58</xdr:row>
      <xdr:rowOff>119046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46325"/>
          <a:ext cx="889000" cy="1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9382</xdr:rowOff>
    </xdr:from>
    <xdr:to>
      <xdr:col>85</xdr:col>
      <xdr:colOff>177800</xdr:colOff>
      <xdr:row>58</xdr:row>
      <xdr:rowOff>110982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5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27159</xdr:rowOff>
    </xdr:from>
    <xdr:to>
      <xdr:col>81</xdr:col>
      <xdr:colOff>101600</xdr:colOff>
      <xdr:row>58</xdr:row>
      <xdr:rowOff>128759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7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119886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6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48480</xdr:rowOff>
    </xdr:from>
    <xdr:to>
      <xdr:col>76</xdr:col>
      <xdr:colOff>165100</xdr:colOff>
      <xdr:row>58</xdr:row>
      <xdr:rowOff>150080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141207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8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68246</xdr:rowOff>
    </xdr:from>
    <xdr:to>
      <xdr:col>72</xdr:col>
      <xdr:colOff>38100</xdr:colOff>
      <xdr:row>58</xdr:row>
      <xdr:rowOff>169846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160973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0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51425</xdr:rowOff>
    </xdr:from>
    <xdr:to>
      <xdr:col>67</xdr:col>
      <xdr:colOff>101600</xdr:colOff>
      <xdr:row>58</xdr:row>
      <xdr:rowOff>153025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9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144152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8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16433</xdr:rowOff>
    </xdr:from>
    <xdr:to>
      <xdr:col>85</xdr:col>
      <xdr:colOff>127000</xdr:colOff>
      <xdr:row>78</xdr:row>
      <xdr:rowOff>20360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89533"/>
          <a:ext cx="838200" cy="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16433</xdr:rowOff>
    </xdr:from>
    <xdr:to>
      <xdr:col>81</xdr:col>
      <xdr:colOff>50800</xdr:colOff>
      <xdr:row>78</xdr:row>
      <xdr:rowOff>25000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89533"/>
          <a:ext cx="889000" cy="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21486</xdr:rowOff>
    </xdr:from>
    <xdr:to>
      <xdr:col>76</xdr:col>
      <xdr:colOff>114300</xdr:colOff>
      <xdr:row>78</xdr:row>
      <xdr:rowOff>25000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4586"/>
          <a:ext cx="889000" cy="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21486</xdr:rowOff>
    </xdr:from>
    <xdr:to>
      <xdr:col>71</xdr:col>
      <xdr:colOff>177800</xdr:colOff>
      <xdr:row>78</xdr:row>
      <xdr:rowOff>25377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394586"/>
          <a:ext cx="8890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141010</xdr:rowOff>
    </xdr:from>
    <xdr:to>
      <xdr:col>85</xdr:col>
      <xdr:colOff>177800</xdr:colOff>
      <xdr:row>78</xdr:row>
      <xdr:rowOff>71160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93531</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137083</xdr:rowOff>
    </xdr:from>
    <xdr:to>
      <xdr:col>81</xdr:col>
      <xdr:colOff>101600</xdr:colOff>
      <xdr:row>78</xdr:row>
      <xdr:rowOff>67233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3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58360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3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145650</xdr:rowOff>
    </xdr:from>
    <xdr:to>
      <xdr:col>76</xdr:col>
      <xdr:colOff>165100</xdr:colOff>
      <xdr:row>78</xdr:row>
      <xdr:rowOff>75800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66927</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35333" y="13440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142136</xdr:rowOff>
    </xdr:from>
    <xdr:to>
      <xdr:col>72</xdr:col>
      <xdr:colOff>38100</xdr:colOff>
      <xdr:row>78</xdr:row>
      <xdr:rowOff>72286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63413</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436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146027</xdr:rowOff>
    </xdr:from>
    <xdr:to>
      <xdr:col>67</xdr:col>
      <xdr:colOff>101600</xdr:colOff>
      <xdr:row>78</xdr:row>
      <xdr:rowOff>76177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67304</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4404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38278</xdr:rowOff>
    </xdr:from>
    <xdr:to>
      <xdr:col>85</xdr:col>
      <xdr:colOff>127000</xdr:colOff>
      <xdr:row>97</xdr:row>
      <xdr:rowOff>133641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668928"/>
          <a:ext cx="838200" cy="9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27051</xdr:rowOff>
    </xdr:from>
    <xdr:to>
      <xdr:col>81</xdr:col>
      <xdr:colOff>50800</xdr:colOff>
      <xdr:row>97</xdr:row>
      <xdr:rowOff>38278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657701"/>
          <a:ext cx="889000" cy="1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27051</xdr:rowOff>
    </xdr:from>
    <xdr:to>
      <xdr:col>76</xdr:col>
      <xdr:colOff>114300</xdr:colOff>
      <xdr:row>97</xdr:row>
      <xdr:rowOff>33680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65770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33680</xdr:rowOff>
    </xdr:from>
    <xdr:to>
      <xdr:col>71</xdr:col>
      <xdr:colOff>177800</xdr:colOff>
      <xdr:row>97</xdr:row>
      <xdr:rowOff>39712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6433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82841</xdr:rowOff>
    </xdr:from>
    <xdr:to>
      <xdr:col>85</xdr:col>
      <xdr:colOff>177800</xdr:colOff>
      <xdr:row>98</xdr:row>
      <xdr:rowOff>12991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7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61268</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9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158928</xdr:rowOff>
    </xdr:from>
    <xdr:to>
      <xdr:col>81</xdr:col>
      <xdr:colOff>101600</xdr:colOff>
      <xdr:row>97</xdr:row>
      <xdr:rowOff>89078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1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80205</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71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147701</xdr:rowOff>
    </xdr:from>
    <xdr:to>
      <xdr:col>76</xdr:col>
      <xdr:colOff>165100</xdr:colOff>
      <xdr:row>97</xdr:row>
      <xdr:rowOff>77851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0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68978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69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154330</xdr:rowOff>
    </xdr:from>
    <xdr:to>
      <xdr:col>72</xdr:col>
      <xdr:colOff>38100</xdr:colOff>
      <xdr:row>97</xdr:row>
      <xdr:rowOff>84480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75607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70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160362</xdr:rowOff>
    </xdr:from>
    <xdr:to>
      <xdr:col>67</xdr:col>
      <xdr:colOff>101600</xdr:colOff>
      <xdr:row>97</xdr:row>
      <xdr:rowOff>90512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1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81639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1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歳出決算総額は、住民一人当たり６４２，２５７円となっている。全体的に類似団体平均と比較して概ね下回っている項目が多く、数値も総務費や民生費、商工費を除くとほぼ横ばいで推移している。</a:t>
          </a:r>
        </a:p>
        <a:p>
          <a:r>
            <a:rPr kumimoji="1" lang="ja-JP" altLang="en-US" sz="1300">
              <a:latin typeface="ＭＳ Ｐゴシック" panose="020B0600070205080204" pitchFamily="50" charset="-128"/>
              <a:ea typeface="ＭＳ Ｐゴシック" panose="020B0600070205080204" pitchFamily="50" charset="-128"/>
            </a:rPr>
            <a:t>前年度比較で見ると、民生費が住民一人当たり２５０，９６８円で前年度と比べて６２，８６９円と大きく増加しているが、これは勝間田保育園の新築工事が主な要因である。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総務費は住民一人当たり８２，２１７円で前年度と比べて２１，９１７円と大きく増加しているが、これは基金積立金の増が主な要因である。</a:t>
          </a:r>
        </a:p>
        <a:p>
          <a:r>
            <a:rPr kumimoji="1" lang="ja-JP" altLang="en-US" sz="1300">
              <a:latin typeface="ＭＳ Ｐゴシック" panose="020B0600070205080204" pitchFamily="50" charset="-128"/>
              <a:ea typeface="ＭＳ Ｐゴシック" panose="020B0600070205080204" pitchFamily="50" charset="-128"/>
            </a:rPr>
            <a:t>商工費は住民一人当たり３，６６５円となっており、元気なまち生活応援券事業の皆減により減少することとなった。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教育費が住民一人当たり８１，７４２円で前年度と比べて９，３３２円と増加しているが、これは中学校外壁改修工事が主な要因である。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財政調整基金については、地方自治法に定められる繰越金の１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２以上の積み増しを目標に、年度による増減はあるが引き続き実施していく。</a:t>
          </a:r>
        </a:p>
        <a:p>
          <a:r>
            <a:rPr kumimoji="1" lang="ja-JP" altLang="en-US" sz="1400">
              <a:latin typeface="ＭＳ ゴシック" pitchFamily="49" charset="-128"/>
              <a:ea typeface="ＭＳ ゴシック" pitchFamily="49" charset="-128"/>
            </a:rPr>
            <a:t>実質収支額については、今後も黒字となる見込み。</a:t>
          </a:r>
        </a:p>
        <a:p>
          <a:r>
            <a:rPr kumimoji="1" lang="ja-JP" altLang="en-US" sz="1400">
              <a:latin typeface="ＭＳ ゴシック" pitchFamily="49" charset="-128"/>
              <a:ea typeface="ＭＳ ゴシック" pitchFamily="49" charset="-128"/>
            </a:rPr>
            <a:t>実質単年度収支額については、単年度収支の状況や財政調整基金の取り崩しなどにより数値に影響があり、数値にはばらつきがあると思われる。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住宅新築資金等貸付事業特別会計については、毎年度、繰上充用が見込まれ、引き続き赤字見込みである。</a:t>
          </a:r>
        </a:p>
        <a:p>
          <a:r>
            <a:rPr kumimoji="1" lang="ja-JP" altLang="en-US" sz="1400">
              <a:latin typeface="ＭＳ ゴシック" pitchFamily="49" charset="-128"/>
              <a:ea typeface="ＭＳ ゴシック" pitchFamily="49" charset="-128"/>
            </a:rPr>
            <a:t>水道事業会計については、岡山県広域水道企業団への参加により、割り当て水量の買い取り経費がかなり増加するなど、苦しい経営状況が続いている。一般会計からの補助金支出により、高料金対策を実施している。</a:t>
          </a:r>
        </a:p>
        <a:p>
          <a:r>
            <a:rPr kumimoji="1" lang="ja-JP" altLang="en-US" sz="1400">
              <a:latin typeface="ＭＳ ゴシック" pitchFamily="49" charset="-128"/>
              <a:ea typeface="ＭＳ ゴシック" pitchFamily="49" charset="-128"/>
            </a:rPr>
            <a:t>下水道事業会計を含めその他の会計については、一般会計からの繰出金はあるものの、全体的には黒字が見込まれる。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の実質公債費比率は１１．８で令和５年度から１．０ポイント改善した。今後、勝間田保育園建築の元金償還が始まり一時的に元利償還金は増加するが、旧地域整備事業債や臨時地方道整備事業債が順次償還を終え、また公営企業債の元利償還金に対する負担等も減少傾向にあることから、実質公債費比率は悪化することはないと見込ま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岡山県勝央町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将来負担比率は、令和５年度で初めて０となったが、令和６年度は、５．８％となった。</a:t>
          </a:r>
        </a:p>
        <a:p>
          <a:r>
            <a:rPr kumimoji="1" lang="ja-JP" altLang="en-US" sz="1400">
              <a:latin typeface="ＭＳ ゴシック" pitchFamily="49" charset="-128"/>
              <a:ea typeface="ＭＳ ゴシック" pitchFamily="49" charset="-128"/>
            </a:rPr>
            <a:t>勝間田保育園建築に係る地方債の借入れにより、地方債残高が増加したことが要因とみられる。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今後も引き続き起債の償還や財政調整基金への積み増しを実施し、将来負担比率の改善に努めなければならない。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岡山県勝央町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財政調整基金（１７０，９５５千円）、減債基金（２３，５０７千円）、特定目的基金（５６，７０３千円）の積み増し及び減債基金（８，９００千円）の取崩しによる。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令和４年度に創設した公共施設等整備基金へ積み増しを行い、今後想定される財政需要に備える。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・公共施設等整備基金：公共施設等の整備、改修及び維持補修を行う財源に充てる。（令和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年度創設）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・地域福祉振興基金：高齢化社会の到来に備え、地域における福祉活動の促進、快適な生活環境の形成等を図る。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・ふるさと・水と土保全対策基金：土地改良施設やこれに関連する地域資源の多面的利活用を通じて地域住民活動の活性化を図り、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地域の環境の保全や地域コミュニティの発展に資する。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・森林環境譲与税基金：森林整備及びその促進を行う。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・ふるさとづくり基金：明るく、豊かで、活力ある独創的、個性的な地域づくりを行う。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・企業版ふるさと納税基金：法人からの寄附金を積み立て、まち・ひと・しごと創生寄附活用事業に活用する。（令和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年度創設）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公共施設等整備基金（５０，０５４千円）及び森林環境譲与税基金（６，６１５千円）の積み増しによる。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公共施設等整備基金への積立を重点的に行う。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財政調整基金の積み増し（１７０，９５５千円）したことによる。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財政調整基金については、地方自治法に定められる繰越金の１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２以上の積み増しを行い、適正な基金残高を目指していく。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減債基金（２３，５０７千円）の積み増し及び減債基金（８，９００千円）の取崩しによる。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必要に応じて取り崩すなど、計画的な運用を図っていく。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FBAB1EE-BA81-4EE7-9319-8B1E99DBEC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A55DC92-A17D-4193-816F-444747656F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50A8C5FC-CDE4-4A29-AD9E-6964AFBF40C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70D4592C-7877-4300-B9C3-36C8E618064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11B3D599-3C6E-4510-B959-38559A76E48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EC6E45A-F60E-48E5-952E-B05E2AD07C1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E858848-5CEA-4516-85BE-1073BDC6F50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5A1FC0BA-E04B-4AC7-BAA7-4C546795027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38018460-1C6A-46E3-A2A8-0A775F6571F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0C3EB25-A259-4993-9A38-F9EC13647C4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7ACBB054-16F0-4DF1-BF6C-DAF0137DC40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BC296FF1-D704-43A5-AD24-8FE60F2E9AB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31EE71BF-0AD4-4016-8233-818D1C6F146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BBC5F2CC-F3D6-4CA2-A5FA-69D5C430F26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10,833
10,723
54.05
6,682,429
6,080,679
401,999
4,294,335
5,483,707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B95B032A-601D-452E-B3C9-A17ED990007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1EF8303-1690-4B32-8776-0F5D28DFAC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F69B9DC4-911D-458C-8AF2-E9CBA757765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E1A0B5DC-7D81-40DD-9237-FDBF8C1EEE7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83BB3E98-4291-4E00-8975-55C2E642854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22E57BBA-C7B4-4751-8C8D-E352221547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5C80EFAD-249F-48B6-891C-58542330F34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F9F8A0FB-4D8E-4961-9417-D0AEE9474A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1421871-FE16-4530-ABD5-AD35CC677AF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C4ADB1C4-07EB-41A2-806F-C07FA84A3A0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C744598C-F3FF-49ED-AEB2-2F65DF378A6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3A63333-BA93-4E3C-8423-011704EF7B2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BBBB9679-61BC-42D7-9F7A-6B25B8E85F4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6C3ADF3-3617-4F5A-BE9C-0A28A0B3FB9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92A783BD-5410-432D-B394-45546FB5223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DB5CB3CC-D850-4305-9405-907A72B7A10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F132B33A-225E-4C04-A1B9-3454A2C3E36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05AACD7-5D2E-4524-8FFC-C96A39C141A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538BF8F8-A7F8-40C3-8253-5C64BF24731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063D707-9B31-4AE0-A203-D8D255FE7D2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DFE113E7-5F09-4E01-A083-05E35462B86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C3A46FED-EF44-4D88-869A-70D1FA9D415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1FE2D1C-F33F-4502-B2B6-D2DB68B25E6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BE549376-5D5F-4544-A059-31F85758603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1CFB2FA1-6B72-4D49-BD54-0D758C37AF5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7BEE328-5F29-4B2D-8124-418952C2667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43618331-1C9B-459F-A70C-D62AD87D83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8EABDE99-3E58-4DA4-97B8-0860B458676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3420447-4DF3-4BB5-BC41-1C097F78B25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F8AEB373-D5FE-4B76-92BC-FF3EDC451C5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729C4904-C001-4FAD-A070-3CAFE199363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E7CE92E-3F7B-46EF-B1F7-21B045CEC6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D2F1AFF-D81F-44DA-95C8-8DFC974F84C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91FB840D-7463-417A-B097-B9E944473F6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99F972A1-9957-4211-B3E1-46A5B18CE8B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類似団体の平均値と比較すると</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％で、やや高い数値となっている。</a:t>
          </a:r>
        </a:p>
        <a:p>
          <a:r>
            <a:rPr kumimoji="1" lang="ja-JP" altLang="en-US" sz="1100">
              <a:latin typeface="ＭＳ Ｐゴシック" panose="020B0600070205080204" pitchFamily="50" charset="-128"/>
              <a:ea typeface="ＭＳ Ｐゴシック" panose="020B0600070205080204" pitchFamily="50" charset="-128"/>
            </a:rPr>
            <a:t>今後有形固定資産減価償却率の上昇に伴い、維持補修費などのコストが発生することが見込まれるため、今後少子高齢化・人口減少が進むことを考慮すると、資産の総量削減を検討する必要がある。</a:t>
          </a:r>
        </a:p>
        <a:p>
          <a:r>
            <a:rPr kumimoji="1" lang="ja-JP" altLang="en-US" sz="1100">
              <a:latin typeface="ＭＳ Ｐゴシック" panose="020B0600070205080204" pitchFamily="50" charset="-128"/>
              <a:ea typeface="ＭＳ Ｐゴシック" panose="020B0600070205080204" pitchFamily="50" charset="-128"/>
            </a:rPr>
            <a:t>公共施設等総合管理計画、個別施設計画に基づき、公共施設の適正管理に取り組むことが必要である。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2A2B17D1-8B76-4F26-AF4D-7ED738D59E6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76B503EC-595C-405C-86F7-A852E8B6AEE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2F15512A-29A7-49CE-9D5A-3367AFC505D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2844F4DF-5C09-4DE7-85C5-22053153F75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A829BD8E-C12C-408B-AD18-5D481E384FDB}"/>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95315CD3-27AE-4CC6-98C8-5634216C28A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FF166FBD-9A76-4E36-A2AD-D38E24994C2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59DEEDF2-2179-45B9-A5A0-9206B636468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AA503AE5-B2BA-47FB-8ED0-108A3A6C5CB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EA2BA0A9-7130-45C7-A7DF-39CB238F632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A7322A20-5FB2-4BC5-9760-20FF03F9AFD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039380F-0D9A-4582-89BF-348D48F4B16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D5F9C18-2CB1-45AD-92C8-9BA4549E96F3}"/>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7A65F55-1036-4731-8BCC-73A97769ED2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65" name="直線コネクタ 64">
          <a:extLst>
            <a:ext uri="{FF2B5EF4-FFF2-40B4-BE49-F238E27FC236}">
              <a16:creationId xmlns:a16="http://schemas.microsoft.com/office/drawing/2014/main" id="{812C4188-2565-4E30-B515-422560F4408F}"/>
            </a:ext>
          </a:extLst>
        </xdr:cNvPr>
        <xdr:cNvCxnSpPr/>
      </xdr:nvCxnSpPr>
      <xdr:spPr>
        <a:xfrm flipV="1">
          <a:off x="4760595" y="5602859"/>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66" name="有形固定資産減価償却率最小値テキスト">
          <a:extLst>
            <a:ext uri="{FF2B5EF4-FFF2-40B4-BE49-F238E27FC236}">
              <a16:creationId xmlns:a16="http://schemas.microsoft.com/office/drawing/2014/main" id="{7E622982-8604-4D9F-BB33-84AB0BADCCA6}"/>
            </a:ext>
          </a:extLst>
        </xdr:cNvPr>
        <xdr:cNvSpPr txBox="1"/>
      </xdr:nvSpPr>
      <xdr:spPr>
        <a:xfrm>
          <a:off x="4813300" y="669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67" name="直線コネクタ 66">
          <a:extLst>
            <a:ext uri="{FF2B5EF4-FFF2-40B4-BE49-F238E27FC236}">
              <a16:creationId xmlns:a16="http://schemas.microsoft.com/office/drawing/2014/main" id="{B8E282B5-E10E-4154-868A-D9D24A5560EB}"/>
            </a:ext>
          </a:extLst>
        </xdr:cNvPr>
        <xdr:cNvCxnSpPr/>
      </xdr:nvCxnSpPr>
      <xdr:spPr>
        <a:xfrm>
          <a:off x="4673600" y="669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68" name="有形固定資産減価償却率最大値テキスト">
          <a:extLst>
            <a:ext uri="{FF2B5EF4-FFF2-40B4-BE49-F238E27FC236}">
              <a16:creationId xmlns:a16="http://schemas.microsoft.com/office/drawing/2014/main" id="{E00FDDE2-1A8D-4FE4-9A7D-FF0BB6D5C864}"/>
            </a:ext>
          </a:extLst>
        </xdr:cNvPr>
        <xdr:cNvSpPr txBox="1"/>
      </xdr:nvSpPr>
      <xdr:spPr>
        <a:xfrm>
          <a:off x="4813300" y="537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69" name="直線コネクタ 68">
          <a:extLst>
            <a:ext uri="{FF2B5EF4-FFF2-40B4-BE49-F238E27FC236}">
              <a16:creationId xmlns:a16="http://schemas.microsoft.com/office/drawing/2014/main" id="{CA4612BD-EA94-4BF0-BA0E-6055EB6BDCAF}"/>
            </a:ext>
          </a:extLst>
        </xdr:cNvPr>
        <xdr:cNvCxnSpPr/>
      </xdr:nvCxnSpPr>
      <xdr:spPr>
        <a:xfrm>
          <a:off x="4673600" y="560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29481</xdr:rowOff>
    </xdr:from>
    <xdr:ext cx="405111" cy="259045"/>
    <xdr:sp macro="" textlink="">
      <xdr:nvSpPr>
        <xdr:cNvPr id="70" name="有形固定資産減価償却率平均値テキスト">
          <a:extLst>
            <a:ext uri="{FF2B5EF4-FFF2-40B4-BE49-F238E27FC236}">
              <a16:creationId xmlns:a16="http://schemas.microsoft.com/office/drawing/2014/main" id="{48376474-95D7-4804-8653-119D52EF8EF7}"/>
            </a:ext>
          </a:extLst>
        </xdr:cNvPr>
        <xdr:cNvSpPr txBox="1"/>
      </xdr:nvSpPr>
      <xdr:spPr>
        <a:xfrm>
          <a:off x="4813300" y="6115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71" name="フローチャート: 判断 70">
          <a:extLst>
            <a:ext uri="{FF2B5EF4-FFF2-40B4-BE49-F238E27FC236}">
              <a16:creationId xmlns:a16="http://schemas.microsoft.com/office/drawing/2014/main" id="{80DD42D9-08B9-4D18-938B-181A31A6A61C}"/>
            </a:ext>
          </a:extLst>
        </xdr:cNvPr>
        <xdr:cNvSpPr/>
      </xdr:nvSpPr>
      <xdr:spPr>
        <a:xfrm>
          <a:off x="47117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2" name="フローチャート: 判断 71">
          <a:extLst>
            <a:ext uri="{FF2B5EF4-FFF2-40B4-BE49-F238E27FC236}">
              <a16:creationId xmlns:a16="http://schemas.microsoft.com/office/drawing/2014/main" id="{7BFFFA52-BB4F-4306-B6D2-F4CE256E3C84}"/>
            </a:ext>
          </a:extLst>
        </xdr:cNvPr>
        <xdr:cNvSpPr/>
      </xdr:nvSpPr>
      <xdr:spPr>
        <a:xfrm>
          <a:off x="4000500" y="627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3" name="フローチャート: 判断 72">
          <a:extLst>
            <a:ext uri="{FF2B5EF4-FFF2-40B4-BE49-F238E27FC236}">
              <a16:creationId xmlns:a16="http://schemas.microsoft.com/office/drawing/2014/main" id="{DC015BEE-942D-4A9C-8771-FCB2BBBF9C07}"/>
            </a:ext>
          </a:extLst>
        </xdr:cNvPr>
        <xdr:cNvSpPr/>
      </xdr:nvSpPr>
      <xdr:spPr>
        <a:xfrm>
          <a:off x="3238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4" name="フローチャート: 判断 73">
          <a:extLst>
            <a:ext uri="{FF2B5EF4-FFF2-40B4-BE49-F238E27FC236}">
              <a16:creationId xmlns:a16="http://schemas.microsoft.com/office/drawing/2014/main" id="{E2FAEB87-BD3D-4DF7-8C75-5B69659794C6}"/>
            </a:ext>
          </a:extLst>
        </xdr:cNvPr>
        <xdr:cNvSpPr/>
      </xdr:nvSpPr>
      <xdr:spPr>
        <a:xfrm>
          <a:off x="2476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141351</xdr:rowOff>
    </xdr:from>
    <xdr:to>
      <xdr:col>7</xdr:col>
      <xdr:colOff>187325</xdr:colOff>
      <xdr:row>32</xdr:row>
      <xdr:rowOff>71501</xdr:rowOff>
    </xdr:to>
    <xdr:sp macro="" textlink="">
      <xdr:nvSpPr>
        <xdr:cNvPr id="75" name="フローチャート: 判断 74">
          <a:extLst>
            <a:ext uri="{FF2B5EF4-FFF2-40B4-BE49-F238E27FC236}">
              <a16:creationId xmlns:a16="http://schemas.microsoft.com/office/drawing/2014/main" id="{7FC08476-1EC9-4934-BC04-8C431D000990}"/>
            </a:ext>
          </a:extLst>
        </xdr:cNvPr>
        <xdr:cNvSpPr/>
      </xdr:nvSpPr>
      <xdr:spPr>
        <a:xfrm>
          <a:off x="1714500" y="622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4178DF3-9478-45CB-BF44-1ADB94BAF35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1F9C126-0A3E-45B4-96EB-06A28B2E9BD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FFB5B8D-0009-49C6-9DAD-5A701DD314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D4B1925-0A2F-46A7-A32C-FACF10BE3CA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6B56B10-45AD-46E2-9B34-46BE56B5582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88646</xdr:rowOff>
    </xdr:from>
    <xdr:to>
      <xdr:col>23</xdr:col>
      <xdr:colOff>136525</xdr:colOff>
      <xdr:row>33</xdr:row>
      <xdr:rowOff>18796</xdr:rowOff>
    </xdr:to>
    <xdr:sp macro="" textlink="">
      <xdr:nvSpPr>
        <xdr:cNvPr id="81" name="楕円 80">
          <a:extLst>
            <a:ext uri="{FF2B5EF4-FFF2-40B4-BE49-F238E27FC236}">
              <a16:creationId xmlns:a16="http://schemas.microsoft.com/office/drawing/2014/main" id="{8DEF9C38-9E41-4817-B561-1DB2E58F10B2}"/>
            </a:ext>
          </a:extLst>
        </xdr:cNvPr>
        <xdr:cNvSpPr/>
      </xdr:nvSpPr>
      <xdr:spPr>
        <a:xfrm>
          <a:off x="4711700" y="634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67073</xdr:rowOff>
    </xdr:from>
    <xdr:ext cx="405111" cy="259045"/>
    <xdr:sp macro="" textlink="">
      <xdr:nvSpPr>
        <xdr:cNvPr id="82" name="有形固定資産減価償却率該当値テキスト">
          <a:extLst>
            <a:ext uri="{FF2B5EF4-FFF2-40B4-BE49-F238E27FC236}">
              <a16:creationId xmlns:a16="http://schemas.microsoft.com/office/drawing/2014/main" id="{9A1CB936-EFA7-4A14-B5FA-6A94DEE32B9B}"/>
            </a:ext>
          </a:extLst>
        </xdr:cNvPr>
        <xdr:cNvSpPr txBox="1"/>
      </xdr:nvSpPr>
      <xdr:spPr>
        <a:xfrm>
          <a:off x="4813300" y="632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56261</xdr:rowOff>
    </xdr:from>
    <xdr:to>
      <xdr:col>19</xdr:col>
      <xdr:colOff>187325</xdr:colOff>
      <xdr:row>32</xdr:row>
      <xdr:rowOff>157861</xdr:rowOff>
    </xdr:to>
    <xdr:sp macro="" textlink="">
      <xdr:nvSpPr>
        <xdr:cNvPr id="83" name="楕円 82">
          <a:extLst>
            <a:ext uri="{FF2B5EF4-FFF2-40B4-BE49-F238E27FC236}">
              <a16:creationId xmlns:a16="http://schemas.microsoft.com/office/drawing/2014/main" id="{24D5A4DE-25E0-40D1-81A4-256B289DA78E}"/>
            </a:ext>
          </a:extLst>
        </xdr:cNvPr>
        <xdr:cNvSpPr/>
      </xdr:nvSpPr>
      <xdr:spPr>
        <a:xfrm>
          <a:off x="4000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107061</xdr:rowOff>
    </xdr:from>
    <xdr:to>
      <xdr:col>23</xdr:col>
      <xdr:colOff>85725</xdr:colOff>
      <xdr:row>32</xdr:row>
      <xdr:rowOff>139446</xdr:rowOff>
    </xdr:to>
    <xdr:cxnSp macro="">
      <xdr:nvCxnSpPr>
        <xdr:cNvPr id="84" name="直線コネクタ 83">
          <a:extLst>
            <a:ext uri="{FF2B5EF4-FFF2-40B4-BE49-F238E27FC236}">
              <a16:creationId xmlns:a16="http://schemas.microsoft.com/office/drawing/2014/main" id="{30894750-0373-4110-9C16-FF45D52B4EA7}"/>
            </a:ext>
          </a:extLst>
        </xdr:cNvPr>
        <xdr:cNvCxnSpPr/>
      </xdr:nvCxnSpPr>
      <xdr:spPr>
        <a:xfrm>
          <a:off x="4051300" y="6364986"/>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26035</xdr:rowOff>
    </xdr:from>
    <xdr:to>
      <xdr:col>15</xdr:col>
      <xdr:colOff>187325</xdr:colOff>
      <xdr:row>32</xdr:row>
      <xdr:rowOff>127635</xdr:rowOff>
    </xdr:to>
    <xdr:sp macro="" textlink="">
      <xdr:nvSpPr>
        <xdr:cNvPr id="85" name="楕円 84">
          <a:extLst>
            <a:ext uri="{FF2B5EF4-FFF2-40B4-BE49-F238E27FC236}">
              <a16:creationId xmlns:a16="http://schemas.microsoft.com/office/drawing/2014/main" id="{02D96366-34DB-4443-9F28-2A541BD795EF}"/>
            </a:ext>
          </a:extLst>
        </xdr:cNvPr>
        <xdr:cNvSpPr/>
      </xdr:nvSpPr>
      <xdr:spPr>
        <a:xfrm>
          <a:off x="3238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32</xdr:row>
      <xdr:rowOff>107061</xdr:rowOff>
    </xdr:to>
    <xdr:cxnSp macro="">
      <xdr:nvCxnSpPr>
        <xdr:cNvPr id="86" name="直線コネクタ 85">
          <a:extLst>
            <a:ext uri="{FF2B5EF4-FFF2-40B4-BE49-F238E27FC236}">
              <a16:creationId xmlns:a16="http://schemas.microsoft.com/office/drawing/2014/main" id="{B1CC32B6-4E11-42CE-BFB6-CF1CEAE80244}"/>
            </a:ext>
          </a:extLst>
        </xdr:cNvPr>
        <xdr:cNvCxnSpPr/>
      </xdr:nvCxnSpPr>
      <xdr:spPr>
        <a:xfrm>
          <a:off x="3289300" y="633476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156464</xdr:rowOff>
    </xdr:from>
    <xdr:to>
      <xdr:col>11</xdr:col>
      <xdr:colOff>187325</xdr:colOff>
      <xdr:row>32</xdr:row>
      <xdr:rowOff>86614</xdr:rowOff>
    </xdr:to>
    <xdr:sp macro="" textlink="">
      <xdr:nvSpPr>
        <xdr:cNvPr id="87" name="楕円 86">
          <a:extLst>
            <a:ext uri="{FF2B5EF4-FFF2-40B4-BE49-F238E27FC236}">
              <a16:creationId xmlns:a16="http://schemas.microsoft.com/office/drawing/2014/main" id="{AA635DA1-9753-478C-9739-AEC7E1787B37}"/>
            </a:ext>
          </a:extLst>
        </xdr:cNvPr>
        <xdr:cNvSpPr/>
      </xdr:nvSpPr>
      <xdr:spPr>
        <a:xfrm>
          <a:off x="2476500" y="62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35814</xdr:rowOff>
    </xdr:from>
    <xdr:to>
      <xdr:col>15</xdr:col>
      <xdr:colOff>136525</xdr:colOff>
      <xdr:row>32</xdr:row>
      <xdr:rowOff>76835</xdr:rowOff>
    </xdr:to>
    <xdr:cxnSp macro="">
      <xdr:nvCxnSpPr>
        <xdr:cNvPr id="88" name="直線コネクタ 87">
          <a:extLst>
            <a:ext uri="{FF2B5EF4-FFF2-40B4-BE49-F238E27FC236}">
              <a16:creationId xmlns:a16="http://schemas.microsoft.com/office/drawing/2014/main" id="{781E8C2C-E45C-45D3-8392-2EF489A6E08B}"/>
            </a:ext>
          </a:extLst>
        </xdr:cNvPr>
        <xdr:cNvCxnSpPr/>
      </xdr:nvCxnSpPr>
      <xdr:spPr>
        <a:xfrm>
          <a:off x="2527300" y="6293739"/>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5334</xdr:rowOff>
    </xdr:from>
    <xdr:to>
      <xdr:col>7</xdr:col>
      <xdr:colOff>187325</xdr:colOff>
      <xdr:row>31</xdr:row>
      <xdr:rowOff>106934</xdr:rowOff>
    </xdr:to>
    <xdr:sp macro="" textlink="">
      <xdr:nvSpPr>
        <xdr:cNvPr id="89" name="楕円 88">
          <a:extLst>
            <a:ext uri="{FF2B5EF4-FFF2-40B4-BE49-F238E27FC236}">
              <a16:creationId xmlns:a16="http://schemas.microsoft.com/office/drawing/2014/main" id="{B562BD79-2FCE-41CA-9C40-D17E3A831011}"/>
            </a:ext>
          </a:extLst>
        </xdr:cNvPr>
        <xdr:cNvSpPr/>
      </xdr:nvSpPr>
      <xdr:spPr>
        <a:xfrm>
          <a:off x="1714500" y="60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56134</xdr:rowOff>
    </xdr:from>
    <xdr:to>
      <xdr:col>11</xdr:col>
      <xdr:colOff>136525</xdr:colOff>
      <xdr:row>32</xdr:row>
      <xdr:rowOff>35814</xdr:rowOff>
    </xdr:to>
    <xdr:cxnSp macro="">
      <xdr:nvCxnSpPr>
        <xdr:cNvPr id="90" name="直線コネクタ 89">
          <a:extLst>
            <a:ext uri="{FF2B5EF4-FFF2-40B4-BE49-F238E27FC236}">
              <a16:creationId xmlns:a16="http://schemas.microsoft.com/office/drawing/2014/main" id="{8DB3F18D-CE03-43B2-BF3E-148BCB8E8ECE}"/>
            </a:ext>
          </a:extLst>
        </xdr:cNvPr>
        <xdr:cNvCxnSpPr/>
      </xdr:nvCxnSpPr>
      <xdr:spPr>
        <a:xfrm>
          <a:off x="1765300" y="6142609"/>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133367</xdr:rowOff>
    </xdr:from>
    <xdr:ext cx="405111" cy="259045"/>
    <xdr:sp macro="" textlink="">
      <xdr:nvSpPr>
        <xdr:cNvPr id="91" name="n_1aveValue有形固定資産減価償却率">
          <a:extLst>
            <a:ext uri="{FF2B5EF4-FFF2-40B4-BE49-F238E27FC236}">
              <a16:creationId xmlns:a16="http://schemas.microsoft.com/office/drawing/2014/main" id="{E754DA53-8DB4-4EE3-81DB-CDF743E6E952}"/>
            </a:ext>
          </a:extLst>
        </xdr:cNvPr>
        <xdr:cNvSpPr txBox="1"/>
      </xdr:nvSpPr>
      <xdr:spPr>
        <a:xfrm>
          <a:off x="3836044" y="604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92" name="n_2aveValue有形固定資産減価償却率">
          <a:extLst>
            <a:ext uri="{FF2B5EF4-FFF2-40B4-BE49-F238E27FC236}">
              <a16:creationId xmlns:a16="http://schemas.microsoft.com/office/drawing/2014/main" id="{20C84C81-A467-41E1-A74D-BEF8B12767B9}"/>
            </a:ext>
          </a:extLst>
        </xdr:cNvPr>
        <xdr:cNvSpPr txBox="1"/>
      </xdr:nvSpPr>
      <xdr:spPr>
        <a:xfrm>
          <a:off x="3086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93" name="n_3aveValue有形固定資産減価償却率">
          <a:extLst>
            <a:ext uri="{FF2B5EF4-FFF2-40B4-BE49-F238E27FC236}">
              <a16:creationId xmlns:a16="http://schemas.microsoft.com/office/drawing/2014/main" id="{73700DB2-884F-4DC3-BC28-8F73E66DEB24}"/>
            </a:ext>
          </a:extLst>
        </xdr:cNvPr>
        <xdr:cNvSpPr txBox="1"/>
      </xdr:nvSpPr>
      <xdr:spPr>
        <a:xfrm>
          <a:off x="2324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62628</xdr:rowOff>
    </xdr:from>
    <xdr:ext cx="405111" cy="259045"/>
    <xdr:sp macro="" textlink="">
      <xdr:nvSpPr>
        <xdr:cNvPr id="94" name="n_4aveValue有形固定資産減価償却率">
          <a:extLst>
            <a:ext uri="{FF2B5EF4-FFF2-40B4-BE49-F238E27FC236}">
              <a16:creationId xmlns:a16="http://schemas.microsoft.com/office/drawing/2014/main" id="{05C57A2C-6D6B-4312-8DD0-C1951F1A0485}"/>
            </a:ext>
          </a:extLst>
        </xdr:cNvPr>
        <xdr:cNvSpPr txBox="1"/>
      </xdr:nvSpPr>
      <xdr:spPr>
        <a:xfrm>
          <a:off x="1562744" y="632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148988</xdr:rowOff>
    </xdr:from>
    <xdr:ext cx="405111" cy="259045"/>
    <xdr:sp macro="" textlink="">
      <xdr:nvSpPr>
        <xdr:cNvPr id="95" name="n_1mainValue有形固定資産減価償却率">
          <a:extLst>
            <a:ext uri="{FF2B5EF4-FFF2-40B4-BE49-F238E27FC236}">
              <a16:creationId xmlns:a16="http://schemas.microsoft.com/office/drawing/2014/main" id="{D587FC4F-E080-4AE1-A99D-0810CD05F980}"/>
            </a:ext>
          </a:extLst>
        </xdr:cNvPr>
        <xdr:cNvSpPr txBox="1"/>
      </xdr:nvSpPr>
      <xdr:spPr>
        <a:xfrm>
          <a:off x="38360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118762</xdr:rowOff>
    </xdr:from>
    <xdr:ext cx="405111" cy="259045"/>
    <xdr:sp macro="" textlink="">
      <xdr:nvSpPr>
        <xdr:cNvPr id="96" name="n_2mainValue有形固定資産減価償却率">
          <a:extLst>
            <a:ext uri="{FF2B5EF4-FFF2-40B4-BE49-F238E27FC236}">
              <a16:creationId xmlns:a16="http://schemas.microsoft.com/office/drawing/2014/main" id="{8DC57E6A-52B2-475B-B42E-7FC5CA252913}"/>
            </a:ext>
          </a:extLst>
        </xdr:cNvPr>
        <xdr:cNvSpPr txBox="1"/>
      </xdr:nvSpPr>
      <xdr:spPr>
        <a:xfrm>
          <a:off x="30867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77741</xdr:rowOff>
    </xdr:from>
    <xdr:ext cx="405111" cy="259045"/>
    <xdr:sp macro="" textlink="">
      <xdr:nvSpPr>
        <xdr:cNvPr id="97" name="n_3mainValue有形固定資産減価償却率">
          <a:extLst>
            <a:ext uri="{FF2B5EF4-FFF2-40B4-BE49-F238E27FC236}">
              <a16:creationId xmlns:a16="http://schemas.microsoft.com/office/drawing/2014/main" id="{77190AF8-106F-41A7-81C6-C9FC0DA16099}"/>
            </a:ext>
          </a:extLst>
        </xdr:cNvPr>
        <xdr:cNvSpPr txBox="1"/>
      </xdr:nvSpPr>
      <xdr:spPr>
        <a:xfrm>
          <a:off x="2324744" y="633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123461</xdr:rowOff>
    </xdr:from>
    <xdr:ext cx="405111" cy="259045"/>
    <xdr:sp macro="" textlink="">
      <xdr:nvSpPr>
        <xdr:cNvPr id="98" name="n_4mainValue有形固定資産減価償却率">
          <a:extLst>
            <a:ext uri="{FF2B5EF4-FFF2-40B4-BE49-F238E27FC236}">
              <a16:creationId xmlns:a16="http://schemas.microsoft.com/office/drawing/2014/main" id="{FD046398-A958-4A4D-8956-86362A7F85C8}"/>
            </a:ext>
          </a:extLst>
        </xdr:cNvPr>
        <xdr:cNvSpPr txBox="1"/>
      </xdr:nvSpPr>
      <xdr:spPr>
        <a:xfrm>
          <a:off x="1562744" y="5867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00B1E90-5FD7-4E01-A583-704867E877D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09159A9-25D6-4357-9597-C1369A0D58C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4AEDB63-A741-4F02-88EE-EC3358192E0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3A73DCA-CCF0-47AB-A49A-8C07F04E548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4555D0A-ABA0-40ED-ABDD-31B50C92E3F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C598642-EE1A-41C3-BDEE-164EE959593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0E15BAC-B300-431E-9CCD-6358DE0771F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8513176-A5BD-4BDC-AA14-22FC12FAC0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DA81E57F-9776-42DC-829E-201F75DF752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E283E14-A390-429C-B615-F16954EF669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F98D660-F4BE-4EF5-A09C-E70CCD3C10C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99747E4-A38C-4DC9-BF21-C605286599D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7392C96-20C3-4C0B-A1F3-C4E9AABE609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類似団体と比較すると、その平均値よりも低い数値となった。財政調整基金の積立て等、充当可能財源の増加もその要因の一つとなっている。</a:t>
          </a:r>
        </a:p>
        <a:p>
          <a:r>
            <a:rPr kumimoji="1" lang="ja-JP" altLang="en-US" sz="1100">
              <a:latin typeface="ＭＳ Ｐゴシック" panose="020B0600070205080204" pitchFamily="50" charset="-128"/>
              <a:ea typeface="ＭＳ Ｐゴシック" panose="020B0600070205080204" pitchFamily="50" charset="-128"/>
            </a:rPr>
            <a:t>今後も地方債の発行に注視し、地方税、地方交付税等の財源確保に取り組み、人件費及び物件費等の抑制に努め、さらなる改善を図る必要がある。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A02F2F7-3F07-42B0-BCC5-C412D24B82B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5C49D12-9516-433D-95E2-A5F6368608A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A65675A-489D-4B14-89C2-72AAD0716D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F36BAAB-EE53-4D6C-9876-B395D43B33E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F54BE807-96EE-44D6-839E-62BBF3DBC96D}"/>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E2D8BFF-2672-4D73-AA3D-6B9E1EC9A83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119FCB9-20C3-4DDC-8A3D-0344505DE58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5B468B7-5227-4E9E-99D4-95FCC052BEC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FEE4F02-2DC3-44F1-934C-57B4B585B38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863C3AA3-43BF-44E6-8FA5-ADDE9F6AD94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513D9F51-1196-4562-BA40-E502F885969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633CBA7-87C0-4EEF-8C4F-19DC5C8FEA2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2FE9129-A0F5-44C3-B9FA-947DBD6A644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B1256DA-4B2C-4FF6-8362-2A324F1C74F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FBF765E-1937-4FC5-9CAC-81494451E13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170413</xdr:rowOff>
    </xdr:to>
    <xdr:cxnSp macro="">
      <xdr:nvCxnSpPr>
        <xdr:cNvPr id="127" name="直線コネクタ 126">
          <a:extLst>
            <a:ext uri="{FF2B5EF4-FFF2-40B4-BE49-F238E27FC236}">
              <a16:creationId xmlns:a16="http://schemas.microsoft.com/office/drawing/2014/main" id="{3FD2D1AF-09B9-479D-98EC-187BD6D0AA73}"/>
            </a:ext>
          </a:extLst>
        </xdr:cNvPr>
        <xdr:cNvCxnSpPr/>
      </xdr:nvCxnSpPr>
      <xdr:spPr>
        <a:xfrm flipV="1">
          <a:off x="14793595" y="5312833"/>
          <a:ext cx="1269" cy="1458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2790</xdr:rowOff>
    </xdr:from>
    <xdr:ext cx="469744" cy="259045"/>
    <xdr:sp macro="" textlink="">
      <xdr:nvSpPr>
        <xdr:cNvPr id="128" name="債務償還比率最小値テキスト">
          <a:extLst>
            <a:ext uri="{FF2B5EF4-FFF2-40B4-BE49-F238E27FC236}">
              <a16:creationId xmlns:a16="http://schemas.microsoft.com/office/drawing/2014/main" id="{AA396BB9-36FD-4F7D-80B8-4F8CDE6F099E}"/>
            </a:ext>
          </a:extLst>
        </xdr:cNvPr>
        <xdr:cNvSpPr txBox="1"/>
      </xdr:nvSpPr>
      <xdr:spPr>
        <a:xfrm>
          <a:off x="14846300" y="677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170413</xdr:rowOff>
    </xdr:from>
    <xdr:to>
      <xdr:col>76</xdr:col>
      <xdr:colOff>111125</xdr:colOff>
      <xdr:row>34</xdr:row>
      <xdr:rowOff>170413</xdr:rowOff>
    </xdr:to>
    <xdr:cxnSp macro="">
      <xdr:nvCxnSpPr>
        <xdr:cNvPr id="129" name="直線コネクタ 128">
          <a:extLst>
            <a:ext uri="{FF2B5EF4-FFF2-40B4-BE49-F238E27FC236}">
              <a16:creationId xmlns:a16="http://schemas.microsoft.com/office/drawing/2014/main" id="{BEBB3D6C-BF32-4CB2-BCC5-00F76039225D}"/>
            </a:ext>
          </a:extLst>
        </xdr:cNvPr>
        <xdr:cNvCxnSpPr/>
      </xdr:nvCxnSpPr>
      <xdr:spPr>
        <a:xfrm>
          <a:off x="14706600" y="677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060CE6F-CA47-4034-BBE9-44374B5763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4135D82-A5B0-4568-8D9B-0A6F026B5E5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32328</xdr:rowOff>
    </xdr:from>
    <xdr:ext cx="469744" cy="259045"/>
    <xdr:sp macro="" textlink="">
      <xdr:nvSpPr>
        <xdr:cNvPr id="132" name="債務償還比率平均値テキスト">
          <a:extLst>
            <a:ext uri="{FF2B5EF4-FFF2-40B4-BE49-F238E27FC236}">
              <a16:creationId xmlns:a16="http://schemas.microsoft.com/office/drawing/2014/main" id="{6B5F437B-CE10-4464-B250-1C3F1162A328}"/>
            </a:ext>
          </a:extLst>
        </xdr:cNvPr>
        <xdr:cNvSpPr txBox="1"/>
      </xdr:nvSpPr>
      <xdr:spPr>
        <a:xfrm>
          <a:off x="14846300" y="5947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53901</xdr:rowOff>
    </xdr:from>
    <xdr:to>
      <xdr:col>76</xdr:col>
      <xdr:colOff>73025</xdr:colOff>
      <xdr:row>30</xdr:row>
      <xdr:rowOff>155501</xdr:rowOff>
    </xdr:to>
    <xdr:sp macro="" textlink="">
      <xdr:nvSpPr>
        <xdr:cNvPr id="133" name="フローチャート: 判断 132">
          <a:extLst>
            <a:ext uri="{FF2B5EF4-FFF2-40B4-BE49-F238E27FC236}">
              <a16:creationId xmlns:a16="http://schemas.microsoft.com/office/drawing/2014/main" id="{7CC6C105-51E9-4157-8960-149D8D1F5335}"/>
            </a:ext>
          </a:extLst>
        </xdr:cNvPr>
        <xdr:cNvSpPr/>
      </xdr:nvSpPr>
      <xdr:spPr>
        <a:xfrm>
          <a:off x="147447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69374</xdr:rowOff>
    </xdr:from>
    <xdr:to>
      <xdr:col>72</xdr:col>
      <xdr:colOff>123825</xdr:colOff>
      <xdr:row>30</xdr:row>
      <xdr:rowOff>170974</xdr:rowOff>
    </xdr:to>
    <xdr:sp macro="" textlink="">
      <xdr:nvSpPr>
        <xdr:cNvPr id="134" name="フローチャート: 判断 133">
          <a:extLst>
            <a:ext uri="{FF2B5EF4-FFF2-40B4-BE49-F238E27FC236}">
              <a16:creationId xmlns:a16="http://schemas.microsoft.com/office/drawing/2014/main" id="{4511E42B-BC79-43C2-BAC4-06F866FD0E71}"/>
            </a:ext>
          </a:extLst>
        </xdr:cNvPr>
        <xdr:cNvSpPr/>
      </xdr:nvSpPr>
      <xdr:spPr>
        <a:xfrm>
          <a:off x="14033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65416</xdr:rowOff>
    </xdr:from>
    <xdr:to>
      <xdr:col>68</xdr:col>
      <xdr:colOff>123825</xdr:colOff>
      <xdr:row>30</xdr:row>
      <xdr:rowOff>167016</xdr:rowOff>
    </xdr:to>
    <xdr:sp macro="" textlink="">
      <xdr:nvSpPr>
        <xdr:cNvPr id="135" name="フローチャート: 判断 134">
          <a:extLst>
            <a:ext uri="{FF2B5EF4-FFF2-40B4-BE49-F238E27FC236}">
              <a16:creationId xmlns:a16="http://schemas.microsoft.com/office/drawing/2014/main" id="{C6F17BD5-171E-4A34-AAEA-1AFC1034DC11}"/>
            </a:ext>
          </a:extLst>
        </xdr:cNvPr>
        <xdr:cNvSpPr/>
      </xdr:nvSpPr>
      <xdr:spPr>
        <a:xfrm>
          <a:off x="13271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127317</xdr:rowOff>
    </xdr:from>
    <xdr:to>
      <xdr:col>64</xdr:col>
      <xdr:colOff>123825</xdr:colOff>
      <xdr:row>32</xdr:row>
      <xdr:rowOff>57467</xdr:rowOff>
    </xdr:to>
    <xdr:sp macro="" textlink="">
      <xdr:nvSpPr>
        <xdr:cNvPr id="136" name="フローチャート: 判断 135">
          <a:extLst>
            <a:ext uri="{FF2B5EF4-FFF2-40B4-BE49-F238E27FC236}">
              <a16:creationId xmlns:a16="http://schemas.microsoft.com/office/drawing/2014/main" id="{60F3BFB1-1610-4549-85FD-2B684918E46D}"/>
            </a:ext>
          </a:extLst>
        </xdr:cNvPr>
        <xdr:cNvSpPr/>
      </xdr:nvSpPr>
      <xdr:spPr>
        <a:xfrm>
          <a:off x="12509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103029</xdr:rowOff>
    </xdr:from>
    <xdr:to>
      <xdr:col>60</xdr:col>
      <xdr:colOff>123825</xdr:colOff>
      <xdr:row>32</xdr:row>
      <xdr:rowOff>33179</xdr:rowOff>
    </xdr:to>
    <xdr:sp macro="" textlink="">
      <xdr:nvSpPr>
        <xdr:cNvPr id="137" name="フローチャート: 判断 136">
          <a:extLst>
            <a:ext uri="{FF2B5EF4-FFF2-40B4-BE49-F238E27FC236}">
              <a16:creationId xmlns:a16="http://schemas.microsoft.com/office/drawing/2014/main" id="{E90FD3C8-29ED-4015-8DF9-CDEFAFB32CD5}"/>
            </a:ext>
          </a:extLst>
        </xdr:cNvPr>
        <xdr:cNvSpPr/>
      </xdr:nvSpPr>
      <xdr:spPr>
        <a:xfrm>
          <a:off x="11747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EE6663F-105C-465C-A689-17E8A2E6485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475B1E5-BAC9-47B4-AA7E-CC9BE473916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89C5286-020D-4B75-9920-19D5A941116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97E3D3E-0F24-4D57-A0C1-2F79417C841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2893844-571A-4276-9067-AA84F3C603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3524</xdr:rowOff>
    </xdr:from>
    <xdr:to>
      <xdr:col>76</xdr:col>
      <xdr:colOff>73025</xdr:colOff>
      <xdr:row>30</xdr:row>
      <xdr:rowOff>105124</xdr:rowOff>
    </xdr:to>
    <xdr:sp macro="" textlink="">
      <xdr:nvSpPr>
        <xdr:cNvPr id="143" name="楕円 142">
          <a:extLst>
            <a:ext uri="{FF2B5EF4-FFF2-40B4-BE49-F238E27FC236}">
              <a16:creationId xmlns:a16="http://schemas.microsoft.com/office/drawing/2014/main" id="{3EB7644D-6D93-41F3-B211-CD5FF8B00FE2}"/>
            </a:ext>
          </a:extLst>
        </xdr:cNvPr>
        <xdr:cNvSpPr/>
      </xdr:nvSpPr>
      <xdr:spPr>
        <a:xfrm>
          <a:off x="14744700" y="59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26401</xdr:rowOff>
    </xdr:from>
    <xdr:ext cx="469744" cy="259045"/>
    <xdr:sp macro="" textlink="">
      <xdr:nvSpPr>
        <xdr:cNvPr id="144" name="債務償還比率該当値テキスト">
          <a:extLst>
            <a:ext uri="{FF2B5EF4-FFF2-40B4-BE49-F238E27FC236}">
              <a16:creationId xmlns:a16="http://schemas.microsoft.com/office/drawing/2014/main" id="{8B2FB583-9394-469A-8919-F2020ED6026F}"/>
            </a:ext>
          </a:extLst>
        </xdr:cNvPr>
        <xdr:cNvSpPr txBox="1"/>
      </xdr:nvSpPr>
      <xdr:spPr>
        <a:xfrm>
          <a:off x="14846300" y="576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19357</xdr:rowOff>
    </xdr:from>
    <xdr:to>
      <xdr:col>72</xdr:col>
      <xdr:colOff>123825</xdr:colOff>
      <xdr:row>30</xdr:row>
      <xdr:rowOff>120957</xdr:rowOff>
    </xdr:to>
    <xdr:sp macro="" textlink="">
      <xdr:nvSpPr>
        <xdr:cNvPr id="145" name="楕円 144">
          <a:extLst>
            <a:ext uri="{FF2B5EF4-FFF2-40B4-BE49-F238E27FC236}">
              <a16:creationId xmlns:a16="http://schemas.microsoft.com/office/drawing/2014/main" id="{3C0B8C65-A737-42FF-AFA1-1C9E4AEF5032}"/>
            </a:ext>
          </a:extLst>
        </xdr:cNvPr>
        <xdr:cNvSpPr/>
      </xdr:nvSpPr>
      <xdr:spPr>
        <a:xfrm>
          <a:off x="14033500" y="593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54324</xdr:rowOff>
    </xdr:from>
    <xdr:to>
      <xdr:col>76</xdr:col>
      <xdr:colOff>22225</xdr:colOff>
      <xdr:row>30</xdr:row>
      <xdr:rowOff>70157</xdr:rowOff>
    </xdr:to>
    <xdr:cxnSp macro="">
      <xdr:nvCxnSpPr>
        <xdr:cNvPr id="146" name="直線コネクタ 145">
          <a:extLst>
            <a:ext uri="{FF2B5EF4-FFF2-40B4-BE49-F238E27FC236}">
              <a16:creationId xmlns:a16="http://schemas.microsoft.com/office/drawing/2014/main" id="{057D1441-C45C-4A32-BCF0-A3C2E23B9DDE}"/>
            </a:ext>
          </a:extLst>
        </xdr:cNvPr>
        <xdr:cNvCxnSpPr/>
      </xdr:nvCxnSpPr>
      <xdr:spPr>
        <a:xfrm flipV="1">
          <a:off x="14084300" y="5969349"/>
          <a:ext cx="7112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170297</xdr:rowOff>
    </xdr:from>
    <xdr:to>
      <xdr:col>68</xdr:col>
      <xdr:colOff>123825</xdr:colOff>
      <xdr:row>30</xdr:row>
      <xdr:rowOff>100447</xdr:rowOff>
    </xdr:to>
    <xdr:sp macro="" textlink="">
      <xdr:nvSpPr>
        <xdr:cNvPr id="147" name="楕円 146">
          <a:extLst>
            <a:ext uri="{FF2B5EF4-FFF2-40B4-BE49-F238E27FC236}">
              <a16:creationId xmlns:a16="http://schemas.microsoft.com/office/drawing/2014/main" id="{0B55BDE0-D0F8-4683-964E-FFD5C67D9894}"/>
            </a:ext>
          </a:extLst>
        </xdr:cNvPr>
        <xdr:cNvSpPr/>
      </xdr:nvSpPr>
      <xdr:spPr>
        <a:xfrm>
          <a:off x="13271500" y="591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49647</xdr:rowOff>
    </xdr:from>
    <xdr:to>
      <xdr:col>72</xdr:col>
      <xdr:colOff>73025</xdr:colOff>
      <xdr:row>30</xdr:row>
      <xdr:rowOff>70157</xdr:rowOff>
    </xdr:to>
    <xdr:cxnSp macro="">
      <xdr:nvCxnSpPr>
        <xdr:cNvPr id="148" name="直線コネクタ 147">
          <a:extLst>
            <a:ext uri="{FF2B5EF4-FFF2-40B4-BE49-F238E27FC236}">
              <a16:creationId xmlns:a16="http://schemas.microsoft.com/office/drawing/2014/main" id="{DF493F42-8011-429F-98A1-27D62FDF2856}"/>
            </a:ext>
          </a:extLst>
        </xdr:cNvPr>
        <xdr:cNvCxnSpPr/>
      </xdr:nvCxnSpPr>
      <xdr:spPr>
        <a:xfrm>
          <a:off x="13322300" y="5964672"/>
          <a:ext cx="762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29443</xdr:rowOff>
    </xdr:from>
    <xdr:to>
      <xdr:col>64</xdr:col>
      <xdr:colOff>123825</xdr:colOff>
      <xdr:row>31</xdr:row>
      <xdr:rowOff>131043</xdr:rowOff>
    </xdr:to>
    <xdr:sp macro="" textlink="">
      <xdr:nvSpPr>
        <xdr:cNvPr id="149" name="楕円 148">
          <a:extLst>
            <a:ext uri="{FF2B5EF4-FFF2-40B4-BE49-F238E27FC236}">
              <a16:creationId xmlns:a16="http://schemas.microsoft.com/office/drawing/2014/main" id="{BB79F4CA-5329-4A0F-A6A8-33A922E32DAC}"/>
            </a:ext>
          </a:extLst>
        </xdr:cNvPr>
        <xdr:cNvSpPr/>
      </xdr:nvSpPr>
      <xdr:spPr>
        <a:xfrm>
          <a:off x="12509500" y="611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49647</xdr:rowOff>
    </xdr:from>
    <xdr:to>
      <xdr:col>68</xdr:col>
      <xdr:colOff>73025</xdr:colOff>
      <xdr:row>31</xdr:row>
      <xdr:rowOff>80243</xdr:rowOff>
    </xdr:to>
    <xdr:cxnSp macro="">
      <xdr:nvCxnSpPr>
        <xdr:cNvPr id="150" name="直線コネクタ 149">
          <a:extLst>
            <a:ext uri="{FF2B5EF4-FFF2-40B4-BE49-F238E27FC236}">
              <a16:creationId xmlns:a16="http://schemas.microsoft.com/office/drawing/2014/main" id="{B0EBAFF3-3DAD-4483-94AD-44537A3036DE}"/>
            </a:ext>
          </a:extLst>
        </xdr:cNvPr>
        <xdr:cNvCxnSpPr/>
      </xdr:nvCxnSpPr>
      <xdr:spPr>
        <a:xfrm flipV="1">
          <a:off x="12560300" y="5964672"/>
          <a:ext cx="762000" cy="20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101600</xdr:rowOff>
    </xdr:from>
    <xdr:to>
      <xdr:col>60</xdr:col>
      <xdr:colOff>123825</xdr:colOff>
      <xdr:row>33</xdr:row>
      <xdr:rowOff>31750</xdr:rowOff>
    </xdr:to>
    <xdr:sp macro="" textlink="">
      <xdr:nvSpPr>
        <xdr:cNvPr id="151" name="楕円 150">
          <a:extLst>
            <a:ext uri="{FF2B5EF4-FFF2-40B4-BE49-F238E27FC236}">
              <a16:creationId xmlns:a16="http://schemas.microsoft.com/office/drawing/2014/main" id="{8FA9ED55-027B-4CA2-9BDD-4FEE24249E00}"/>
            </a:ext>
          </a:extLst>
        </xdr:cNvPr>
        <xdr:cNvSpPr/>
      </xdr:nvSpPr>
      <xdr:spPr>
        <a:xfrm>
          <a:off x="11747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80243</xdr:rowOff>
    </xdr:from>
    <xdr:to>
      <xdr:col>64</xdr:col>
      <xdr:colOff>73025</xdr:colOff>
      <xdr:row>32</xdr:row>
      <xdr:rowOff>152400</xdr:rowOff>
    </xdr:to>
    <xdr:cxnSp macro="">
      <xdr:nvCxnSpPr>
        <xdr:cNvPr id="152" name="直線コネクタ 151">
          <a:extLst>
            <a:ext uri="{FF2B5EF4-FFF2-40B4-BE49-F238E27FC236}">
              <a16:creationId xmlns:a16="http://schemas.microsoft.com/office/drawing/2014/main" id="{3F275355-D82D-417C-8473-D7243E7ACB31}"/>
            </a:ext>
          </a:extLst>
        </xdr:cNvPr>
        <xdr:cNvCxnSpPr/>
      </xdr:nvCxnSpPr>
      <xdr:spPr>
        <a:xfrm flipV="1">
          <a:off x="11798300" y="6166718"/>
          <a:ext cx="762000" cy="24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162101</xdr:rowOff>
    </xdr:from>
    <xdr:ext cx="469744" cy="259045"/>
    <xdr:sp macro="" textlink="">
      <xdr:nvSpPr>
        <xdr:cNvPr id="153" name="n_1aveValue債務償還比率">
          <a:extLst>
            <a:ext uri="{FF2B5EF4-FFF2-40B4-BE49-F238E27FC236}">
              <a16:creationId xmlns:a16="http://schemas.microsoft.com/office/drawing/2014/main" id="{A3C96945-9E28-4226-946D-47C68EFADC9B}"/>
            </a:ext>
          </a:extLst>
        </xdr:cNvPr>
        <xdr:cNvSpPr txBox="1"/>
      </xdr:nvSpPr>
      <xdr:spPr>
        <a:xfrm>
          <a:off x="138367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158143</xdr:rowOff>
    </xdr:from>
    <xdr:ext cx="469744" cy="259045"/>
    <xdr:sp macro="" textlink="">
      <xdr:nvSpPr>
        <xdr:cNvPr id="154" name="n_2aveValue債務償還比率">
          <a:extLst>
            <a:ext uri="{FF2B5EF4-FFF2-40B4-BE49-F238E27FC236}">
              <a16:creationId xmlns:a16="http://schemas.microsoft.com/office/drawing/2014/main" id="{0A762223-11BA-4CBA-B48F-D78DD47726F6}"/>
            </a:ext>
          </a:extLst>
        </xdr:cNvPr>
        <xdr:cNvSpPr txBox="1"/>
      </xdr:nvSpPr>
      <xdr:spPr>
        <a:xfrm>
          <a:off x="13087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48594</xdr:rowOff>
    </xdr:from>
    <xdr:ext cx="469744" cy="259045"/>
    <xdr:sp macro="" textlink="">
      <xdr:nvSpPr>
        <xdr:cNvPr id="155" name="n_3aveValue債務償還比率">
          <a:extLst>
            <a:ext uri="{FF2B5EF4-FFF2-40B4-BE49-F238E27FC236}">
              <a16:creationId xmlns:a16="http://schemas.microsoft.com/office/drawing/2014/main" id="{F081BF89-ED05-406F-8E36-CA678846E485}"/>
            </a:ext>
          </a:extLst>
        </xdr:cNvPr>
        <xdr:cNvSpPr txBox="1"/>
      </xdr:nvSpPr>
      <xdr:spPr>
        <a:xfrm>
          <a:off x="12325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49706</xdr:rowOff>
    </xdr:from>
    <xdr:ext cx="469744" cy="259045"/>
    <xdr:sp macro="" textlink="">
      <xdr:nvSpPr>
        <xdr:cNvPr id="156" name="n_4aveValue債務償還比率">
          <a:extLst>
            <a:ext uri="{FF2B5EF4-FFF2-40B4-BE49-F238E27FC236}">
              <a16:creationId xmlns:a16="http://schemas.microsoft.com/office/drawing/2014/main" id="{EE96F736-A171-458A-AEC8-9B7AFE786818}"/>
            </a:ext>
          </a:extLst>
        </xdr:cNvPr>
        <xdr:cNvSpPr txBox="1"/>
      </xdr:nvSpPr>
      <xdr:spPr>
        <a:xfrm>
          <a:off x="11563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137484</xdr:rowOff>
    </xdr:from>
    <xdr:ext cx="469744" cy="259045"/>
    <xdr:sp macro="" textlink="">
      <xdr:nvSpPr>
        <xdr:cNvPr id="157" name="n_1mainValue債務償還比率">
          <a:extLst>
            <a:ext uri="{FF2B5EF4-FFF2-40B4-BE49-F238E27FC236}">
              <a16:creationId xmlns:a16="http://schemas.microsoft.com/office/drawing/2014/main" id="{0074719F-FAC2-4204-BC41-3251A9076D15}"/>
            </a:ext>
          </a:extLst>
        </xdr:cNvPr>
        <xdr:cNvSpPr txBox="1"/>
      </xdr:nvSpPr>
      <xdr:spPr>
        <a:xfrm>
          <a:off x="13836727" y="570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116974</xdr:rowOff>
    </xdr:from>
    <xdr:ext cx="469744" cy="259045"/>
    <xdr:sp macro="" textlink="">
      <xdr:nvSpPr>
        <xdr:cNvPr id="158" name="n_2mainValue債務償還比率">
          <a:extLst>
            <a:ext uri="{FF2B5EF4-FFF2-40B4-BE49-F238E27FC236}">
              <a16:creationId xmlns:a16="http://schemas.microsoft.com/office/drawing/2014/main" id="{69BDBF1B-305F-4FB7-9745-BE88DFD5BEA7}"/>
            </a:ext>
          </a:extLst>
        </xdr:cNvPr>
        <xdr:cNvSpPr txBox="1"/>
      </xdr:nvSpPr>
      <xdr:spPr>
        <a:xfrm>
          <a:off x="13087427" y="568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147570</xdr:rowOff>
    </xdr:from>
    <xdr:ext cx="469744" cy="259045"/>
    <xdr:sp macro="" textlink="">
      <xdr:nvSpPr>
        <xdr:cNvPr id="159" name="n_3mainValue債務償還比率">
          <a:extLst>
            <a:ext uri="{FF2B5EF4-FFF2-40B4-BE49-F238E27FC236}">
              <a16:creationId xmlns:a16="http://schemas.microsoft.com/office/drawing/2014/main" id="{3813A418-8AE7-4BC4-9863-557DC82AC428}"/>
            </a:ext>
          </a:extLst>
        </xdr:cNvPr>
        <xdr:cNvSpPr txBox="1"/>
      </xdr:nvSpPr>
      <xdr:spPr>
        <a:xfrm>
          <a:off x="12325427" y="589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22877</xdr:rowOff>
    </xdr:from>
    <xdr:ext cx="469744" cy="259045"/>
    <xdr:sp macro="" textlink="">
      <xdr:nvSpPr>
        <xdr:cNvPr id="160" name="n_4mainValue債務償還比率">
          <a:extLst>
            <a:ext uri="{FF2B5EF4-FFF2-40B4-BE49-F238E27FC236}">
              <a16:creationId xmlns:a16="http://schemas.microsoft.com/office/drawing/2014/main" id="{489098B3-EDA6-4674-9CA8-A8B86B9491F8}"/>
            </a:ext>
          </a:extLst>
        </xdr:cNvPr>
        <xdr:cNvSpPr txBox="1"/>
      </xdr:nvSpPr>
      <xdr:spPr>
        <a:xfrm>
          <a:off x="11563427" y="645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4244EA4-A916-4D56-90F4-F59CC5E0A25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131AB36-6D02-4D38-B78C-3CB377233F6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1F68F3E-CC90-4CB4-9DCC-93289948435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2E9054F-1B6D-4D8B-A746-7BDFB9BC34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5FD6FEA-8C85-4294-9365-B96BBA2C8D2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981079E0-ECF5-4A9A-9834-6109A522EA1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A0543F-7924-48A2-B96C-DD9C7AFAE7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EEDB9C-A70A-43EB-8021-20C746575F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B4DFD8-C12B-41F3-B4B1-FE2859D41A8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996BED6-2C38-40E0-8176-487A845C0A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9338384-06D8-43AA-9E28-F660F149F9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384679-7F0E-4917-989B-811A9131F6A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22554F-1A8A-4E1A-B75B-2DA57EFC4DF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3E17B1-E753-4DF9-B0DA-142E644F890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2B5025-D8FB-43C8-9B79-788A9AFB2E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14EF1F-9DB8-4003-A50A-F19A7CA7EF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10,833
10,723
54.05
6,682,429
6,080,679
401,999
4,294,335
5,483,707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8F7BEC-34C0-4805-88D7-72D29A7E6AC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7D39EB-B8A0-4490-941E-48176665795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AE76921-61DC-4C85-B1A5-5B09D61241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08B54F-FFB4-4917-B7B8-29C19A8E7C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555030-1C13-4B9A-BB8E-C3F34AD3F1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CEBF4C1-D46E-458B-A396-A7AFD896FB5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4DDD24-312F-40AB-9CDE-014F3C33AA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1B712E-E708-44BA-9584-7ED664A2670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8C0BB9-EB66-44B2-95D7-B19584FC1A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A65A4E-F7AC-4D7E-96DE-2A55A058BD9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5A92D6-3249-421A-AA79-6EF6FDB11C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84D51E-9354-49ED-9CE7-32963FB85F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65FEBB-9977-4BA8-B055-0E20302FF1F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777ABB-2F6E-4D3D-B296-E9009898D06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1639E2-F543-4913-840D-A0FF140FAE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DB242E-7D6E-4320-BB38-C20482143F8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6D2ADB-21DC-4295-9D4B-966750C2923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45A1EB1-2DB8-41C0-97A8-0211341059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0C6F6E-3AC7-42B2-8532-0B1B9CC89C2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884FC8-87FE-47C3-8D2F-EDD33C42D1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BBB414-9DCE-401A-92C6-225DADD63C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6BD991-F115-4D88-BE84-7B7657EABDD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305540-E50C-4109-A852-4B8711F8F7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AF84D4-2381-42D9-BE56-959F9A3457C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9C0613-44AE-410B-A4F4-D4833D2B6D1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482469-252E-4D8E-8961-BBFD33D72E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76BAF0A-4C2A-4CE3-A7D9-32B4E5F68DF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D6BADD-F4D3-4511-9B2D-A3D0E0844F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E57205-9C40-436B-8098-9E332B4B77B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54D2BA-0CF0-4911-874E-EEDC99396F5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6794971-80B4-4725-B395-7666812B624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2DA6356-197D-4478-8FF4-6429CF8463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EBFCDA4-D7DA-4D50-A576-46100777C65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BDC5851-6A12-4313-A03A-61BD2B740B7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704BB3B-DAD3-48DF-AC96-53E838AD0E5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0BC78A6-9CEA-4CD3-AB02-B8703D2982B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E45BE37-EAA6-40E3-976C-ED201BE922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649A2A-EB94-42C9-985B-B16698F7A6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3CA6D6C-60CC-4300-B0DD-669507A0576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F91DC32-A32F-4A47-AEB7-7781A6084F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F90EC7D-70D3-4B3B-8591-D1018F68442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99644D-D2FE-4268-82B4-885765EF5DB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E12EF94-989A-4405-B672-BB59DBCA39F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ABDC9CE-AD4E-4E00-B0AF-F41F84301C8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354FA85-734F-4483-A431-013F73DC93C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F4D1BF9A-1B95-47F3-B5DE-9CB4BBB47911}"/>
            </a:ext>
          </a:extLst>
        </xdr:cNvPr>
        <xdr:cNvCxnSpPr/>
      </xdr:nvCxnSpPr>
      <xdr:spPr>
        <a:xfrm flipV="1">
          <a:off x="4634865" y="586359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18BB1349-D46F-458A-B315-0BC8ABA22C44}"/>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1E1FD5D2-E26B-4E8E-B88E-9674CFAB0AEB}"/>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A15B445D-A719-4DBC-A188-43BCAAB26BA9}"/>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A1070F77-4848-4BF1-9723-1539EFFD6D24}"/>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21607</xdr:rowOff>
    </xdr:from>
    <xdr:ext cx="405111" cy="259045"/>
    <xdr:sp macro="" textlink="">
      <xdr:nvSpPr>
        <xdr:cNvPr id="62" name="【道路】&#10;有形固定資産減価償却率平均値テキスト">
          <a:extLst>
            <a:ext uri="{FF2B5EF4-FFF2-40B4-BE49-F238E27FC236}">
              <a16:creationId xmlns:a16="http://schemas.microsoft.com/office/drawing/2014/main" id="{4FE17595-A8F3-44BA-91C3-5A4718BF9A13}"/>
            </a:ext>
          </a:extLst>
        </xdr:cNvPr>
        <xdr:cNvSpPr txBox="1"/>
      </xdr:nvSpPr>
      <xdr:spPr>
        <a:xfrm>
          <a:off x="4673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6BC91C0C-F3A6-4B52-A791-66E8ADDA912A}"/>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3758E8C7-7226-4296-BEE8-4FD019CB6D90}"/>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5590138B-A2D2-4648-9D93-51DDEF9AB85F}"/>
            </a:ext>
          </a:extLst>
        </xdr:cNvPr>
        <xdr:cNvSpPr/>
      </xdr:nvSpPr>
      <xdr:spPr>
        <a:xfrm>
          <a:off x="2857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935D9C7E-0739-464F-842B-8B2EBC35BE36}"/>
            </a:ext>
          </a:extLst>
        </xdr:cNvPr>
        <xdr:cNvSpPr/>
      </xdr:nvSpPr>
      <xdr:spPr>
        <a:xfrm>
          <a:off x="1968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594F6983-765A-4BB7-803B-E853A2B516D4}"/>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65C9636-7685-434C-9A07-C49BCC72EA4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7D02A7-E2D0-41C7-8717-4F5F8EB5D82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2ED6D3-9EBD-4503-9759-8ACB92D535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69D96C8-9C79-4264-908D-A8F30D55E56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38C166B-748D-44EA-BB02-924EAA38E94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73" name="楕円 72">
          <a:extLst>
            <a:ext uri="{FF2B5EF4-FFF2-40B4-BE49-F238E27FC236}">
              <a16:creationId xmlns:a16="http://schemas.microsoft.com/office/drawing/2014/main" id="{7AB8D2AD-F92C-45A8-B69D-E6596E6F6F67}"/>
            </a:ext>
          </a:extLst>
        </xdr:cNvPr>
        <xdr:cNvSpPr/>
      </xdr:nvSpPr>
      <xdr:spPr>
        <a:xfrm>
          <a:off x="4584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148607</xdr:rowOff>
    </xdr:from>
    <xdr:ext cx="405111" cy="259045"/>
    <xdr:sp macro="" textlink="">
      <xdr:nvSpPr>
        <xdr:cNvPr id="74" name="【道路】&#10;有形固定資産減価償却率該当値テキスト">
          <a:extLst>
            <a:ext uri="{FF2B5EF4-FFF2-40B4-BE49-F238E27FC236}">
              <a16:creationId xmlns:a16="http://schemas.microsoft.com/office/drawing/2014/main" id="{EC4E6537-C38D-432D-B142-DF33E0FAAD66}"/>
            </a:ext>
          </a:extLst>
        </xdr:cNvPr>
        <xdr:cNvSpPr txBox="1"/>
      </xdr:nvSpPr>
      <xdr:spPr>
        <a:xfrm>
          <a:off x="4673600"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135890</xdr:rowOff>
    </xdr:from>
    <xdr:to>
      <xdr:col>20</xdr:col>
      <xdr:colOff>38100</xdr:colOff>
      <xdr:row>38</xdr:row>
      <xdr:rowOff>66040</xdr:rowOff>
    </xdr:to>
    <xdr:sp macro="" textlink="">
      <xdr:nvSpPr>
        <xdr:cNvPr id="75" name="楕円 74">
          <a:extLst>
            <a:ext uri="{FF2B5EF4-FFF2-40B4-BE49-F238E27FC236}">
              <a16:creationId xmlns:a16="http://schemas.microsoft.com/office/drawing/2014/main" id="{9C6177CA-3134-4213-B6C7-D6CB0905447F}"/>
            </a:ext>
          </a:extLst>
        </xdr:cNvPr>
        <xdr:cNvSpPr/>
      </xdr:nvSpPr>
      <xdr:spPr>
        <a:xfrm>
          <a:off x="3746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15240</xdr:rowOff>
    </xdr:from>
    <xdr:to>
      <xdr:col>24</xdr:col>
      <xdr:colOff>63500</xdr:colOff>
      <xdr:row>38</xdr:row>
      <xdr:rowOff>49530</xdr:rowOff>
    </xdr:to>
    <xdr:cxnSp macro="">
      <xdr:nvCxnSpPr>
        <xdr:cNvPr id="76" name="直線コネクタ 75">
          <a:extLst>
            <a:ext uri="{FF2B5EF4-FFF2-40B4-BE49-F238E27FC236}">
              <a16:creationId xmlns:a16="http://schemas.microsoft.com/office/drawing/2014/main" id="{0189B01F-57A2-46F1-BB62-23F25A7936AF}"/>
            </a:ext>
          </a:extLst>
        </xdr:cNvPr>
        <xdr:cNvCxnSpPr/>
      </xdr:nvCxnSpPr>
      <xdr:spPr>
        <a:xfrm>
          <a:off x="3797300" y="65303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107315</xdr:rowOff>
    </xdr:from>
    <xdr:to>
      <xdr:col>15</xdr:col>
      <xdr:colOff>101600</xdr:colOff>
      <xdr:row>38</xdr:row>
      <xdr:rowOff>37465</xdr:rowOff>
    </xdr:to>
    <xdr:sp macro="" textlink="">
      <xdr:nvSpPr>
        <xdr:cNvPr id="77" name="楕円 76">
          <a:extLst>
            <a:ext uri="{FF2B5EF4-FFF2-40B4-BE49-F238E27FC236}">
              <a16:creationId xmlns:a16="http://schemas.microsoft.com/office/drawing/2014/main" id="{A531C0C6-9264-43D4-86BC-D886C1F1F986}"/>
            </a:ext>
          </a:extLst>
        </xdr:cNvPr>
        <xdr:cNvSpPr/>
      </xdr:nvSpPr>
      <xdr:spPr>
        <a:xfrm>
          <a:off x="2857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158115</xdr:rowOff>
    </xdr:from>
    <xdr:to>
      <xdr:col>19</xdr:col>
      <xdr:colOff>177800</xdr:colOff>
      <xdr:row>38</xdr:row>
      <xdr:rowOff>15240</xdr:rowOff>
    </xdr:to>
    <xdr:cxnSp macro="">
      <xdr:nvCxnSpPr>
        <xdr:cNvPr id="78" name="直線コネクタ 77">
          <a:extLst>
            <a:ext uri="{FF2B5EF4-FFF2-40B4-BE49-F238E27FC236}">
              <a16:creationId xmlns:a16="http://schemas.microsoft.com/office/drawing/2014/main" id="{0865911D-8C4B-4502-B039-834F13C0E9FA}"/>
            </a:ext>
          </a:extLst>
        </xdr:cNvPr>
        <xdr:cNvCxnSpPr/>
      </xdr:nvCxnSpPr>
      <xdr:spPr>
        <a:xfrm>
          <a:off x="2908300" y="65017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71120</xdr:rowOff>
    </xdr:from>
    <xdr:to>
      <xdr:col>10</xdr:col>
      <xdr:colOff>165100</xdr:colOff>
      <xdr:row>38</xdr:row>
      <xdr:rowOff>1270</xdr:rowOff>
    </xdr:to>
    <xdr:sp macro="" textlink="">
      <xdr:nvSpPr>
        <xdr:cNvPr id="79" name="楕円 78">
          <a:extLst>
            <a:ext uri="{FF2B5EF4-FFF2-40B4-BE49-F238E27FC236}">
              <a16:creationId xmlns:a16="http://schemas.microsoft.com/office/drawing/2014/main" id="{4E6DE291-3577-4F8A-B611-30ACA937D6E5}"/>
            </a:ext>
          </a:extLst>
        </xdr:cNvPr>
        <xdr:cNvSpPr/>
      </xdr:nvSpPr>
      <xdr:spPr>
        <a:xfrm>
          <a:off x="1968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121920</xdr:rowOff>
    </xdr:from>
    <xdr:to>
      <xdr:col>15</xdr:col>
      <xdr:colOff>50800</xdr:colOff>
      <xdr:row>37</xdr:row>
      <xdr:rowOff>158115</xdr:rowOff>
    </xdr:to>
    <xdr:cxnSp macro="">
      <xdr:nvCxnSpPr>
        <xdr:cNvPr id="80" name="直線コネクタ 79">
          <a:extLst>
            <a:ext uri="{FF2B5EF4-FFF2-40B4-BE49-F238E27FC236}">
              <a16:creationId xmlns:a16="http://schemas.microsoft.com/office/drawing/2014/main" id="{19D79EB5-DEA6-4F7A-9BF9-75DBB140577D}"/>
            </a:ext>
          </a:extLst>
        </xdr:cNvPr>
        <xdr:cNvCxnSpPr/>
      </xdr:nvCxnSpPr>
      <xdr:spPr>
        <a:xfrm>
          <a:off x="2019300" y="646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34925</xdr:rowOff>
    </xdr:from>
    <xdr:to>
      <xdr:col>6</xdr:col>
      <xdr:colOff>38100</xdr:colOff>
      <xdr:row>37</xdr:row>
      <xdr:rowOff>136525</xdr:rowOff>
    </xdr:to>
    <xdr:sp macro="" textlink="">
      <xdr:nvSpPr>
        <xdr:cNvPr id="81" name="楕円 80">
          <a:extLst>
            <a:ext uri="{FF2B5EF4-FFF2-40B4-BE49-F238E27FC236}">
              <a16:creationId xmlns:a16="http://schemas.microsoft.com/office/drawing/2014/main" id="{5508A7AE-DB0B-4F12-A68D-04B8C84EED2C}"/>
            </a:ext>
          </a:extLst>
        </xdr:cNvPr>
        <xdr:cNvSpPr/>
      </xdr:nvSpPr>
      <xdr:spPr>
        <a:xfrm>
          <a:off x="1079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85725</xdr:rowOff>
    </xdr:from>
    <xdr:to>
      <xdr:col>10</xdr:col>
      <xdr:colOff>114300</xdr:colOff>
      <xdr:row>37</xdr:row>
      <xdr:rowOff>121920</xdr:rowOff>
    </xdr:to>
    <xdr:cxnSp macro="">
      <xdr:nvCxnSpPr>
        <xdr:cNvPr id="82" name="直線コネクタ 81">
          <a:extLst>
            <a:ext uri="{FF2B5EF4-FFF2-40B4-BE49-F238E27FC236}">
              <a16:creationId xmlns:a16="http://schemas.microsoft.com/office/drawing/2014/main" id="{18DCC03D-AFC0-4980-997A-88D32A0DD0D6}"/>
            </a:ext>
          </a:extLst>
        </xdr:cNvPr>
        <xdr:cNvCxnSpPr/>
      </xdr:nvCxnSpPr>
      <xdr:spPr>
        <a:xfrm>
          <a:off x="1130300" y="64293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102887</xdr:rowOff>
    </xdr:from>
    <xdr:ext cx="405111" cy="259045"/>
    <xdr:sp macro="" textlink="">
      <xdr:nvSpPr>
        <xdr:cNvPr id="83" name="n_1aveValue【道路】&#10;有形固定資産減価償却率">
          <a:extLst>
            <a:ext uri="{FF2B5EF4-FFF2-40B4-BE49-F238E27FC236}">
              <a16:creationId xmlns:a16="http://schemas.microsoft.com/office/drawing/2014/main" id="{35B978A1-C85A-4EF9-8833-5C5433544A80}"/>
            </a:ext>
          </a:extLst>
        </xdr:cNvPr>
        <xdr:cNvSpPr txBox="1"/>
      </xdr:nvSpPr>
      <xdr:spPr>
        <a:xfrm>
          <a:off x="3582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70502</xdr:rowOff>
    </xdr:from>
    <xdr:ext cx="405111" cy="259045"/>
    <xdr:sp macro="" textlink="">
      <xdr:nvSpPr>
        <xdr:cNvPr id="84" name="n_2aveValue【道路】&#10;有形固定資産減価償却率">
          <a:extLst>
            <a:ext uri="{FF2B5EF4-FFF2-40B4-BE49-F238E27FC236}">
              <a16:creationId xmlns:a16="http://schemas.microsoft.com/office/drawing/2014/main" id="{C120ADB9-3910-4B71-AC8A-4B40EF94742E}"/>
            </a:ext>
          </a:extLst>
        </xdr:cNvPr>
        <xdr:cNvSpPr txBox="1"/>
      </xdr:nvSpPr>
      <xdr:spPr>
        <a:xfrm>
          <a:off x="2705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5" name="n_3aveValue【道路】&#10;有形固定資産減価償却率">
          <a:extLst>
            <a:ext uri="{FF2B5EF4-FFF2-40B4-BE49-F238E27FC236}">
              <a16:creationId xmlns:a16="http://schemas.microsoft.com/office/drawing/2014/main" id="{B0F077DA-E944-41B0-B65F-9E646BDE26AB}"/>
            </a:ext>
          </a:extLst>
        </xdr:cNvPr>
        <xdr:cNvSpPr txBox="1"/>
      </xdr:nvSpPr>
      <xdr:spPr>
        <a:xfrm>
          <a:off x="1816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154322</xdr:rowOff>
    </xdr:from>
    <xdr:ext cx="405111" cy="259045"/>
    <xdr:sp macro="" textlink="">
      <xdr:nvSpPr>
        <xdr:cNvPr id="86" name="n_4aveValue【道路】&#10;有形固定資産減価償却率">
          <a:extLst>
            <a:ext uri="{FF2B5EF4-FFF2-40B4-BE49-F238E27FC236}">
              <a16:creationId xmlns:a16="http://schemas.microsoft.com/office/drawing/2014/main" id="{E349F877-88FA-46B1-AD9E-CD1CB97CF69B}"/>
            </a:ext>
          </a:extLst>
        </xdr:cNvPr>
        <xdr:cNvSpPr txBox="1"/>
      </xdr:nvSpPr>
      <xdr:spPr>
        <a:xfrm>
          <a:off x="927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82567</xdr:rowOff>
    </xdr:from>
    <xdr:ext cx="405111" cy="259045"/>
    <xdr:sp macro="" textlink="">
      <xdr:nvSpPr>
        <xdr:cNvPr id="87" name="n_1mainValue【道路】&#10;有形固定資産減価償却率">
          <a:extLst>
            <a:ext uri="{FF2B5EF4-FFF2-40B4-BE49-F238E27FC236}">
              <a16:creationId xmlns:a16="http://schemas.microsoft.com/office/drawing/2014/main" id="{A18A794B-A1EC-4111-AB14-AA18F7D507E8}"/>
            </a:ext>
          </a:extLst>
        </xdr:cNvPr>
        <xdr:cNvSpPr txBox="1"/>
      </xdr:nvSpPr>
      <xdr:spPr>
        <a:xfrm>
          <a:off x="35820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53992</xdr:rowOff>
    </xdr:from>
    <xdr:ext cx="405111" cy="259045"/>
    <xdr:sp macro="" textlink="">
      <xdr:nvSpPr>
        <xdr:cNvPr id="88" name="n_2mainValue【道路】&#10;有形固定資産減価償却率">
          <a:extLst>
            <a:ext uri="{FF2B5EF4-FFF2-40B4-BE49-F238E27FC236}">
              <a16:creationId xmlns:a16="http://schemas.microsoft.com/office/drawing/2014/main" id="{BA938FF7-DD18-4129-9720-A2E17F20AC90}"/>
            </a:ext>
          </a:extLst>
        </xdr:cNvPr>
        <xdr:cNvSpPr txBox="1"/>
      </xdr:nvSpPr>
      <xdr:spPr>
        <a:xfrm>
          <a:off x="2705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17797</xdr:rowOff>
    </xdr:from>
    <xdr:ext cx="405111" cy="259045"/>
    <xdr:sp macro="" textlink="">
      <xdr:nvSpPr>
        <xdr:cNvPr id="89" name="n_3mainValue【道路】&#10;有形固定資産減価償却率">
          <a:extLst>
            <a:ext uri="{FF2B5EF4-FFF2-40B4-BE49-F238E27FC236}">
              <a16:creationId xmlns:a16="http://schemas.microsoft.com/office/drawing/2014/main" id="{2966FD52-9081-44E1-8DEE-1C872110C28A}"/>
            </a:ext>
          </a:extLst>
        </xdr:cNvPr>
        <xdr:cNvSpPr txBox="1"/>
      </xdr:nvSpPr>
      <xdr:spPr>
        <a:xfrm>
          <a:off x="1816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153052</xdr:rowOff>
    </xdr:from>
    <xdr:ext cx="405111" cy="259045"/>
    <xdr:sp macro="" textlink="">
      <xdr:nvSpPr>
        <xdr:cNvPr id="90" name="n_4mainValue【道路】&#10;有形固定資産減価償却率">
          <a:extLst>
            <a:ext uri="{FF2B5EF4-FFF2-40B4-BE49-F238E27FC236}">
              <a16:creationId xmlns:a16="http://schemas.microsoft.com/office/drawing/2014/main" id="{89F08B6A-0C3D-4C4A-944F-2800CBCF8E33}"/>
            </a:ext>
          </a:extLst>
        </xdr:cNvPr>
        <xdr:cNvSpPr txBox="1"/>
      </xdr:nvSpPr>
      <xdr:spPr>
        <a:xfrm>
          <a:off x="927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373C94B-2692-41E1-B1D1-0DE01A95523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FF7E153-8C7C-41F2-893F-9976DDD472A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16DDADD-796A-47CC-B52A-D738D448A0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93F216C-5FE7-4B56-AB85-C5BC2D7636D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D89B2F3-3C4F-4A9E-947F-B3EB6A05C3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9F67D2-35F6-41BC-AAB4-5E1B175AD69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87757BC-E158-4921-937C-CD11576E507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6CAC8CC-31F3-40DA-88C2-8C1320B3BC5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5633C83-CCDA-4FB0-93FA-597855A3E49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FDE858B-D832-49A0-B906-AA5AD2F2A1B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7FA1100-DEAC-4898-8A79-D296026F234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D60EA7C-4FAB-4EB8-B745-2A478F112DB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9CA4C81-D045-4335-994C-8408EA92883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A698360-F78F-4167-8CDA-2203342BFDE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2BA55E2-2684-4D76-8802-157495777D2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D03A6DB8-4229-481C-B914-B9DC1E38EC6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4EAFD48-6F27-413B-8C26-46820E3D253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6DE43DD-6B93-4456-A1C3-B09E5FE965C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086B4CF-2B50-4E81-9A9B-014D2AFB42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6C2337D-3EBD-4A4A-B54C-62A7EB851F6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19124BC-119A-4AA5-A4FD-CED3A06826B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C6158FE-1FB4-4BA8-8C1C-BBA6B76A753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AF3EDB0-6A63-4513-8C23-60E6D639A30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4" name="直線コネクタ 113">
          <a:extLst>
            <a:ext uri="{FF2B5EF4-FFF2-40B4-BE49-F238E27FC236}">
              <a16:creationId xmlns:a16="http://schemas.microsoft.com/office/drawing/2014/main" id="{E6380FF3-4199-422C-82DF-CAA9FE1146DD}"/>
            </a:ext>
          </a:extLst>
        </xdr:cNvPr>
        <xdr:cNvCxnSpPr/>
      </xdr:nvCxnSpPr>
      <xdr:spPr>
        <a:xfrm flipV="1">
          <a:off x="10476865" y="5871553"/>
          <a:ext cx="0" cy="115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5" name="【道路】&#10;一人当たり延長最小値テキスト">
          <a:extLst>
            <a:ext uri="{FF2B5EF4-FFF2-40B4-BE49-F238E27FC236}">
              <a16:creationId xmlns:a16="http://schemas.microsoft.com/office/drawing/2014/main" id="{160CD5E0-9377-401E-9CFD-31FEC2D724C4}"/>
            </a:ext>
          </a:extLst>
        </xdr:cNvPr>
        <xdr:cNvSpPr txBox="1"/>
      </xdr:nvSpPr>
      <xdr:spPr>
        <a:xfrm>
          <a:off x="10515600" y="7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6" name="直線コネクタ 115">
          <a:extLst>
            <a:ext uri="{FF2B5EF4-FFF2-40B4-BE49-F238E27FC236}">
              <a16:creationId xmlns:a16="http://schemas.microsoft.com/office/drawing/2014/main" id="{4E90A81F-5D8C-4276-A2B7-D636971FDFDB}"/>
            </a:ext>
          </a:extLst>
        </xdr:cNvPr>
        <xdr:cNvCxnSpPr/>
      </xdr:nvCxnSpPr>
      <xdr:spPr>
        <a:xfrm>
          <a:off x="10388600" y="702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7" name="【道路】&#10;一人当たり延長最大値テキスト">
          <a:extLst>
            <a:ext uri="{FF2B5EF4-FFF2-40B4-BE49-F238E27FC236}">
              <a16:creationId xmlns:a16="http://schemas.microsoft.com/office/drawing/2014/main" id="{366C2BCA-A383-4FF2-9642-0E9075828EA6}"/>
            </a:ext>
          </a:extLst>
        </xdr:cNvPr>
        <xdr:cNvSpPr txBox="1"/>
      </xdr:nvSpPr>
      <xdr:spPr>
        <a:xfrm>
          <a:off x="10515600" y="56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8" name="直線コネクタ 117">
          <a:extLst>
            <a:ext uri="{FF2B5EF4-FFF2-40B4-BE49-F238E27FC236}">
              <a16:creationId xmlns:a16="http://schemas.microsoft.com/office/drawing/2014/main" id="{08DA10FC-9980-497D-B5D3-0E499184658B}"/>
            </a:ext>
          </a:extLst>
        </xdr:cNvPr>
        <xdr:cNvCxnSpPr/>
      </xdr:nvCxnSpPr>
      <xdr:spPr>
        <a:xfrm>
          <a:off x="10388600" y="58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106665</xdr:rowOff>
    </xdr:from>
    <xdr:ext cx="534377" cy="259045"/>
    <xdr:sp macro="" textlink="">
      <xdr:nvSpPr>
        <xdr:cNvPr id="119" name="【道路】&#10;一人当たり延長平均値テキスト">
          <a:extLst>
            <a:ext uri="{FF2B5EF4-FFF2-40B4-BE49-F238E27FC236}">
              <a16:creationId xmlns:a16="http://schemas.microsoft.com/office/drawing/2014/main" id="{01F82A53-9A9B-434B-9B5C-BCF2BA5A50A0}"/>
            </a:ext>
          </a:extLst>
        </xdr:cNvPr>
        <xdr:cNvSpPr txBox="1"/>
      </xdr:nvSpPr>
      <xdr:spPr>
        <a:xfrm>
          <a:off x="10515600" y="6450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20" name="フローチャート: 判断 119">
          <a:extLst>
            <a:ext uri="{FF2B5EF4-FFF2-40B4-BE49-F238E27FC236}">
              <a16:creationId xmlns:a16="http://schemas.microsoft.com/office/drawing/2014/main" id="{7B864773-D06F-4D7F-8509-FA3DE0D0A551}"/>
            </a:ext>
          </a:extLst>
        </xdr:cNvPr>
        <xdr:cNvSpPr/>
      </xdr:nvSpPr>
      <xdr:spPr>
        <a:xfrm>
          <a:off x="10426700" y="659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21" name="フローチャート: 判断 120">
          <a:extLst>
            <a:ext uri="{FF2B5EF4-FFF2-40B4-BE49-F238E27FC236}">
              <a16:creationId xmlns:a16="http://schemas.microsoft.com/office/drawing/2014/main" id="{1895B42B-CE98-4A9C-A3C9-4E6D706B82CC}"/>
            </a:ext>
          </a:extLst>
        </xdr:cNvPr>
        <xdr:cNvSpPr/>
      </xdr:nvSpPr>
      <xdr:spPr>
        <a:xfrm>
          <a:off x="95885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22" name="フローチャート: 判断 121">
          <a:extLst>
            <a:ext uri="{FF2B5EF4-FFF2-40B4-BE49-F238E27FC236}">
              <a16:creationId xmlns:a16="http://schemas.microsoft.com/office/drawing/2014/main" id="{7F280C38-33D7-416F-B8F2-B43493EB06D1}"/>
            </a:ext>
          </a:extLst>
        </xdr:cNvPr>
        <xdr:cNvSpPr/>
      </xdr:nvSpPr>
      <xdr:spPr>
        <a:xfrm>
          <a:off x="8699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3" name="フローチャート: 判断 122">
          <a:extLst>
            <a:ext uri="{FF2B5EF4-FFF2-40B4-BE49-F238E27FC236}">
              <a16:creationId xmlns:a16="http://schemas.microsoft.com/office/drawing/2014/main" id="{478C1F18-9D5B-4A99-80BA-EE0BA74C8C28}"/>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4" name="フローチャート: 判断 123">
          <a:extLst>
            <a:ext uri="{FF2B5EF4-FFF2-40B4-BE49-F238E27FC236}">
              <a16:creationId xmlns:a16="http://schemas.microsoft.com/office/drawing/2014/main" id="{28FF706B-395B-47E1-AEB0-E26440EF0E1C}"/>
            </a:ext>
          </a:extLst>
        </xdr:cNvPr>
        <xdr:cNvSpPr/>
      </xdr:nvSpPr>
      <xdr:spPr>
        <a:xfrm>
          <a:off x="6921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221DE47-8E0F-4F5D-B162-AD19C2D2645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F31F77-8BDA-4974-BFBB-E137B210A42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79F92C-FF18-4397-B3F1-DB3CD0E6E50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B0C6AA-A364-4BD3-AFD0-395D97FA61B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5998B89-3662-4B23-83AC-EA00F52F31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69996</xdr:rowOff>
    </xdr:from>
    <xdr:to>
      <xdr:col>55</xdr:col>
      <xdr:colOff>50800</xdr:colOff>
      <xdr:row>40</xdr:row>
      <xdr:rowOff>146</xdr:rowOff>
    </xdr:to>
    <xdr:sp macro="" textlink="">
      <xdr:nvSpPr>
        <xdr:cNvPr id="130" name="楕円 129">
          <a:extLst>
            <a:ext uri="{FF2B5EF4-FFF2-40B4-BE49-F238E27FC236}">
              <a16:creationId xmlns:a16="http://schemas.microsoft.com/office/drawing/2014/main" id="{C6D211FC-9E0E-48D3-994F-6F2FA3448439}"/>
            </a:ext>
          </a:extLst>
        </xdr:cNvPr>
        <xdr:cNvSpPr/>
      </xdr:nvSpPr>
      <xdr:spPr>
        <a:xfrm>
          <a:off x="10426700" y="675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48423</xdr:rowOff>
    </xdr:from>
    <xdr:ext cx="534377" cy="259045"/>
    <xdr:sp macro="" textlink="">
      <xdr:nvSpPr>
        <xdr:cNvPr id="131" name="【道路】&#10;一人当たり延長該当値テキスト">
          <a:extLst>
            <a:ext uri="{FF2B5EF4-FFF2-40B4-BE49-F238E27FC236}">
              <a16:creationId xmlns:a16="http://schemas.microsoft.com/office/drawing/2014/main" id="{B191E4C8-744C-4D0E-9537-FEC3C85B67CD}"/>
            </a:ext>
          </a:extLst>
        </xdr:cNvPr>
        <xdr:cNvSpPr txBox="1"/>
      </xdr:nvSpPr>
      <xdr:spPr>
        <a:xfrm>
          <a:off x="10515600" y="673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75216</xdr:rowOff>
    </xdr:from>
    <xdr:to>
      <xdr:col>50</xdr:col>
      <xdr:colOff>165100</xdr:colOff>
      <xdr:row>40</xdr:row>
      <xdr:rowOff>5366</xdr:rowOff>
    </xdr:to>
    <xdr:sp macro="" textlink="">
      <xdr:nvSpPr>
        <xdr:cNvPr id="132" name="楕円 131">
          <a:extLst>
            <a:ext uri="{FF2B5EF4-FFF2-40B4-BE49-F238E27FC236}">
              <a16:creationId xmlns:a16="http://schemas.microsoft.com/office/drawing/2014/main" id="{4927BEF2-F400-4360-8D6A-3687A3369235}"/>
            </a:ext>
          </a:extLst>
        </xdr:cNvPr>
        <xdr:cNvSpPr/>
      </xdr:nvSpPr>
      <xdr:spPr>
        <a:xfrm>
          <a:off x="9588500" y="67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120796</xdr:rowOff>
    </xdr:from>
    <xdr:to>
      <xdr:col>55</xdr:col>
      <xdr:colOff>0</xdr:colOff>
      <xdr:row>39</xdr:row>
      <xdr:rowOff>126016</xdr:rowOff>
    </xdr:to>
    <xdr:cxnSp macro="">
      <xdr:nvCxnSpPr>
        <xdr:cNvPr id="133" name="直線コネクタ 132">
          <a:extLst>
            <a:ext uri="{FF2B5EF4-FFF2-40B4-BE49-F238E27FC236}">
              <a16:creationId xmlns:a16="http://schemas.microsoft.com/office/drawing/2014/main" id="{71E19638-8DC8-4D48-9B9C-BBF903384335}"/>
            </a:ext>
          </a:extLst>
        </xdr:cNvPr>
        <xdr:cNvCxnSpPr/>
      </xdr:nvCxnSpPr>
      <xdr:spPr>
        <a:xfrm flipV="1">
          <a:off x="9639300" y="6807346"/>
          <a:ext cx="8382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74473</xdr:rowOff>
    </xdr:from>
    <xdr:to>
      <xdr:col>46</xdr:col>
      <xdr:colOff>38100</xdr:colOff>
      <xdr:row>39</xdr:row>
      <xdr:rowOff>4623</xdr:rowOff>
    </xdr:to>
    <xdr:sp macro="" textlink="">
      <xdr:nvSpPr>
        <xdr:cNvPr id="134" name="楕円 133">
          <a:extLst>
            <a:ext uri="{FF2B5EF4-FFF2-40B4-BE49-F238E27FC236}">
              <a16:creationId xmlns:a16="http://schemas.microsoft.com/office/drawing/2014/main" id="{73386CD1-F9B1-495C-B6E0-4D25B0D57521}"/>
            </a:ext>
          </a:extLst>
        </xdr:cNvPr>
        <xdr:cNvSpPr/>
      </xdr:nvSpPr>
      <xdr:spPr>
        <a:xfrm>
          <a:off x="8699500" y="65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125273</xdr:rowOff>
    </xdr:from>
    <xdr:to>
      <xdr:col>50</xdr:col>
      <xdr:colOff>114300</xdr:colOff>
      <xdr:row>39</xdr:row>
      <xdr:rowOff>126016</xdr:rowOff>
    </xdr:to>
    <xdr:cxnSp macro="">
      <xdr:nvCxnSpPr>
        <xdr:cNvPr id="135" name="直線コネクタ 134">
          <a:extLst>
            <a:ext uri="{FF2B5EF4-FFF2-40B4-BE49-F238E27FC236}">
              <a16:creationId xmlns:a16="http://schemas.microsoft.com/office/drawing/2014/main" id="{31B2B0A4-5568-4084-92A5-2B73EF8F02DA}"/>
            </a:ext>
          </a:extLst>
        </xdr:cNvPr>
        <xdr:cNvCxnSpPr/>
      </xdr:nvCxnSpPr>
      <xdr:spPr>
        <a:xfrm>
          <a:off x="8750300" y="6640373"/>
          <a:ext cx="889000" cy="17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81312</xdr:rowOff>
    </xdr:from>
    <xdr:to>
      <xdr:col>41</xdr:col>
      <xdr:colOff>101600</xdr:colOff>
      <xdr:row>39</xdr:row>
      <xdr:rowOff>11462</xdr:rowOff>
    </xdr:to>
    <xdr:sp macro="" textlink="">
      <xdr:nvSpPr>
        <xdr:cNvPr id="136" name="楕円 135">
          <a:extLst>
            <a:ext uri="{FF2B5EF4-FFF2-40B4-BE49-F238E27FC236}">
              <a16:creationId xmlns:a16="http://schemas.microsoft.com/office/drawing/2014/main" id="{1E8F38DC-F87A-4E93-B5D1-47A13E88FDC8}"/>
            </a:ext>
          </a:extLst>
        </xdr:cNvPr>
        <xdr:cNvSpPr/>
      </xdr:nvSpPr>
      <xdr:spPr>
        <a:xfrm>
          <a:off x="7810500" y="659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125273</xdr:rowOff>
    </xdr:from>
    <xdr:to>
      <xdr:col>45</xdr:col>
      <xdr:colOff>177800</xdr:colOff>
      <xdr:row>38</xdr:row>
      <xdr:rowOff>132112</xdr:rowOff>
    </xdr:to>
    <xdr:cxnSp macro="">
      <xdr:nvCxnSpPr>
        <xdr:cNvPr id="137" name="直線コネクタ 136">
          <a:extLst>
            <a:ext uri="{FF2B5EF4-FFF2-40B4-BE49-F238E27FC236}">
              <a16:creationId xmlns:a16="http://schemas.microsoft.com/office/drawing/2014/main" id="{AA99DD3F-8F05-4631-ACE8-8D95DB33FE95}"/>
            </a:ext>
          </a:extLst>
        </xdr:cNvPr>
        <xdr:cNvCxnSpPr/>
      </xdr:nvCxnSpPr>
      <xdr:spPr>
        <a:xfrm flipV="1">
          <a:off x="7861300" y="6640373"/>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80455</xdr:rowOff>
    </xdr:from>
    <xdr:to>
      <xdr:col>36</xdr:col>
      <xdr:colOff>165100</xdr:colOff>
      <xdr:row>39</xdr:row>
      <xdr:rowOff>10605</xdr:rowOff>
    </xdr:to>
    <xdr:sp macro="" textlink="">
      <xdr:nvSpPr>
        <xdr:cNvPr id="138" name="楕円 137">
          <a:extLst>
            <a:ext uri="{FF2B5EF4-FFF2-40B4-BE49-F238E27FC236}">
              <a16:creationId xmlns:a16="http://schemas.microsoft.com/office/drawing/2014/main" id="{3148CCA9-3407-4ED9-B195-F4421F46B153}"/>
            </a:ext>
          </a:extLst>
        </xdr:cNvPr>
        <xdr:cNvSpPr/>
      </xdr:nvSpPr>
      <xdr:spPr>
        <a:xfrm>
          <a:off x="6921500" y="659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131255</xdr:rowOff>
    </xdr:from>
    <xdr:to>
      <xdr:col>41</xdr:col>
      <xdr:colOff>50800</xdr:colOff>
      <xdr:row>38</xdr:row>
      <xdr:rowOff>132112</xdr:rowOff>
    </xdr:to>
    <xdr:cxnSp macro="">
      <xdr:nvCxnSpPr>
        <xdr:cNvPr id="139" name="直線コネクタ 138">
          <a:extLst>
            <a:ext uri="{FF2B5EF4-FFF2-40B4-BE49-F238E27FC236}">
              <a16:creationId xmlns:a16="http://schemas.microsoft.com/office/drawing/2014/main" id="{57E4817E-55FC-40CE-BA48-8830C0B868AE}"/>
            </a:ext>
          </a:extLst>
        </xdr:cNvPr>
        <xdr:cNvCxnSpPr/>
      </xdr:nvCxnSpPr>
      <xdr:spPr>
        <a:xfrm>
          <a:off x="6972300" y="6646355"/>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13530</xdr:rowOff>
    </xdr:from>
    <xdr:ext cx="534377" cy="259045"/>
    <xdr:sp macro="" textlink="">
      <xdr:nvSpPr>
        <xdr:cNvPr id="140" name="n_1aveValue【道路】&#10;一人当たり延長">
          <a:extLst>
            <a:ext uri="{FF2B5EF4-FFF2-40B4-BE49-F238E27FC236}">
              <a16:creationId xmlns:a16="http://schemas.microsoft.com/office/drawing/2014/main" id="{7681BD18-EABE-4177-9450-32DC8FBD0DCF}"/>
            </a:ext>
          </a:extLst>
        </xdr:cNvPr>
        <xdr:cNvSpPr txBox="1"/>
      </xdr:nvSpPr>
      <xdr:spPr>
        <a:xfrm>
          <a:off x="9359411"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7561</xdr:rowOff>
    </xdr:from>
    <xdr:ext cx="534377" cy="259045"/>
    <xdr:sp macro="" textlink="">
      <xdr:nvSpPr>
        <xdr:cNvPr id="141" name="n_2aveValue【道路】&#10;一人当たり延長">
          <a:extLst>
            <a:ext uri="{FF2B5EF4-FFF2-40B4-BE49-F238E27FC236}">
              <a16:creationId xmlns:a16="http://schemas.microsoft.com/office/drawing/2014/main" id="{6F3351F2-381A-44D0-981B-B1BF2D690C39}"/>
            </a:ext>
          </a:extLst>
        </xdr:cNvPr>
        <xdr:cNvSpPr txBox="1"/>
      </xdr:nvSpPr>
      <xdr:spPr>
        <a:xfrm>
          <a:off x="8483111" y="66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11695</xdr:rowOff>
    </xdr:from>
    <xdr:ext cx="534377" cy="259045"/>
    <xdr:sp macro="" textlink="">
      <xdr:nvSpPr>
        <xdr:cNvPr id="142" name="n_3aveValue【道路】&#10;一人当たり延長">
          <a:extLst>
            <a:ext uri="{FF2B5EF4-FFF2-40B4-BE49-F238E27FC236}">
              <a16:creationId xmlns:a16="http://schemas.microsoft.com/office/drawing/2014/main" id="{59B1EA9A-1DD2-4096-ABC6-361EC6606EF2}"/>
            </a:ext>
          </a:extLst>
        </xdr:cNvPr>
        <xdr:cNvSpPr txBox="1"/>
      </xdr:nvSpPr>
      <xdr:spPr>
        <a:xfrm>
          <a:off x="7594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27087</xdr:rowOff>
    </xdr:from>
    <xdr:ext cx="534377" cy="259045"/>
    <xdr:sp macro="" textlink="">
      <xdr:nvSpPr>
        <xdr:cNvPr id="143" name="n_4aveValue【道路】&#10;一人当たり延長">
          <a:extLst>
            <a:ext uri="{FF2B5EF4-FFF2-40B4-BE49-F238E27FC236}">
              <a16:creationId xmlns:a16="http://schemas.microsoft.com/office/drawing/2014/main" id="{6CB775A4-F830-4D10-8C83-00551C98ADD1}"/>
            </a:ext>
          </a:extLst>
        </xdr:cNvPr>
        <xdr:cNvSpPr txBox="1"/>
      </xdr:nvSpPr>
      <xdr:spPr>
        <a:xfrm>
          <a:off x="6705111" y="671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167943</xdr:rowOff>
    </xdr:from>
    <xdr:ext cx="534377" cy="259045"/>
    <xdr:sp macro="" textlink="">
      <xdr:nvSpPr>
        <xdr:cNvPr id="144" name="n_1mainValue【道路】&#10;一人当たり延長">
          <a:extLst>
            <a:ext uri="{FF2B5EF4-FFF2-40B4-BE49-F238E27FC236}">
              <a16:creationId xmlns:a16="http://schemas.microsoft.com/office/drawing/2014/main" id="{81DCA80D-B25A-4C75-8EE4-ADB9B575D12E}"/>
            </a:ext>
          </a:extLst>
        </xdr:cNvPr>
        <xdr:cNvSpPr txBox="1"/>
      </xdr:nvSpPr>
      <xdr:spPr>
        <a:xfrm>
          <a:off x="9359411" y="685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21150</xdr:rowOff>
    </xdr:from>
    <xdr:ext cx="534377" cy="259045"/>
    <xdr:sp macro="" textlink="">
      <xdr:nvSpPr>
        <xdr:cNvPr id="145" name="n_2mainValue【道路】&#10;一人当たり延長">
          <a:extLst>
            <a:ext uri="{FF2B5EF4-FFF2-40B4-BE49-F238E27FC236}">
              <a16:creationId xmlns:a16="http://schemas.microsoft.com/office/drawing/2014/main" id="{A0ACB9C3-4473-416F-AE53-0DC9A2E6DA1E}"/>
            </a:ext>
          </a:extLst>
        </xdr:cNvPr>
        <xdr:cNvSpPr txBox="1"/>
      </xdr:nvSpPr>
      <xdr:spPr>
        <a:xfrm>
          <a:off x="8483111" y="63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27989</xdr:rowOff>
    </xdr:from>
    <xdr:ext cx="534377" cy="259045"/>
    <xdr:sp macro="" textlink="">
      <xdr:nvSpPr>
        <xdr:cNvPr id="146" name="n_3mainValue【道路】&#10;一人当たり延長">
          <a:extLst>
            <a:ext uri="{FF2B5EF4-FFF2-40B4-BE49-F238E27FC236}">
              <a16:creationId xmlns:a16="http://schemas.microsoft.com/office/drawing/2014/main" id="{4736CF62-41E7-4F02-AD6E-7D793BE7379C}"/>
            </a:ext>
          </a:extLst>
        </xdr:cNvPr>
        <xdr:cNvSpPr txBox="1"/>
      </xdr:nvSpPr>
      <xdr:spPr>
        <a:xfrm>
          <a:off x="7594111" y="637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27131</xdr:rowOff>
    </xdr:from>
    <xdr:ext cx="534377" cy="259045"/>
    <xdr:sp macro="" textlink="">
      <xdr:nvSpPr>
        <xdr:cNvPr id="147" name="n_4mainValue【道路】&#10;一人当たり延長">
          <a:extLst>
            <a:ext uri="{FF2B5EF4-FFF2-40B4-BE49-F238E27FC236}">
              <a16:creationId xmlns:a16="http://schemas.microsoft.com/office/drawing/2014/main" id="{DC4B4C8B-4BFF-4E8F-B253-AADB3D6E6E93}"/>
            </a:ext>
          </a:extLst>
        </xdr:cNvPr>
        <xdr:cNvSpPr txBox="1"/>
      </xdr:nvSpPr>
      <xdr:spPr>
        <a:xfrm>
          <a:off x="6705111" y="637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1473082-85B2-4E6C-8CBC-BFE406276C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4BAA265-57DE-491E-89B9-26B157121F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DC0D292-36AF-4BA0-A71F-CAA75176A7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9AE6DBB-9B0C-4C2D-BEFA-B090E269E5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0DCE4B9-47CC-4BFB-BB0A-1A72A743332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BE2AE43-0F7A-4205-9844-112A4FE2D86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C73FAE1-5ACF-491C-A5D0-726889596F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8F16FF1-C434-4134-84B1-8CBE51AC301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71D83E8-906A-44DD-A59E-683E9525351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6BB89F9-C417-462E-8495-34279F2CCFB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5EA2ACF-0D73-4D89-8095-04088202E6C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BE35D71-D100-4C2C-9A6D-0649CA94A10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643706A-D9D9-4490-9B06-D412F2884D7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C4BF527-1C57-4EF1-A8C6-7EF564D2D73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080EDEF-69AC-4043-BD26-C2EF52A00D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DCB4DB6-C16D-428D-85BA-939B40E5F0D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DC40B0C-EFC8-4DE6-8936-3F2A5EC1FC0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E14DCB8-BD6B-49F1-AF79-25FC447DD0E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FDCDD05-D39A-4536-8275-B29BFA725B0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1F0E10E-D654-4CC6-A43F-95ABF78405E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BE864C5-BB97-4B93-8C7B-310C36D17CF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D01CD69-E697-4A01-96B3-F44B26470AE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9EC1B4D-7759-4F1D-84CB-B0D0632278F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C02173E-95CD-4940-9C5D-65A3C78069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AE4C0A2-54E3-4D5B-8EA8-1B2EB755F4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E4AD1587-A53C-4412-B653-B21866B8ACA8}"/>
            </a:ext>
          </a:extLst>
        </xdr:cNvPr>
        <xdr:cNvCxnSpPr/>
      </xdr:nvCxnSpPr>
      <xdr:spPr>
        <a:xfrm flipV="1">
          <a:off x="4634865" y="9583238"/>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6777A95-A562-4281-91DE-41AADD68D66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E5886487-BA63-473D-9D21-BB798F38C67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03EFCBB-DAC2-43C4-8263-6A36724191A3}"/>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356865EB-FEA2-45DD-9F48-7DE4B7F84FA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40657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C3E9C37-513C-45DB-8390-A20446967429}"/>
            </a:ext>
          </a:extLst>
        </xdr:cNvPr>
        <xdr:cNvSpPr txBox="1"/>
      </xdr:nvSpPr>
      <xdr:spPr>
        <a:xfrm>
          <a:off x="4673600" y="10327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9" name="フローチャート: 判断 178">
          <a:extLst>
            <a:ext uri="{FF2B5EF4-FFF2-40B4-BE49-F238E27FC236}">
              <a16:creationId xmlns:a16="http://schemas.microsoft.com/office/drawing/2014/main" id="{34A85A59-21D3-4174-B332-1E58D6115F30}"/>
            </a:ext>
          </a:extLst>
        </xdr:cNvPr>
        <xdr:cNvSpPr/>
      </xdr:nvSpPr>
      <xdr:spPr>
        <a:xfrm>
          <a:off x="45847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616CD4FE-0332-40D3-8D21-B5217139FC7D}"/>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1" name="フローチャート: 判断 180">
          <a:extLst>
            <a:ext uri="{FF2B5EF4-FFF2-40B4-BE49-F238E27FC236}">
              <a16:creationId xmlns:a16="http://schemas.microsoft.com/office/drawing/2014/main" id="{B91F169C-606F-4833-B8D6-075395BB51B3}"/>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2" name="フローチャート: 判断 181">
          <a:extLst>
            <a:ext uri="{FF2B5EF4-FFF2-40B4-BE49-F238E27FC236}">
              <a16:creationId xmlns:a16="http://schemas.microsoft.com/office/drawing/2014/main" id="{DBBBD897-3F8D-45F8-A9F6-B63EEC38ED7B}"/>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13C87474-C097-4117-85B5-AE10CF2B40F7}"/>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F1AA3C-A10D-44E7-A0EA-20AAAC6A698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436755-0E0F-4742-8E2A-CF1EAF7303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E4F840-7991-437D-988D-98ADF46601F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A8ABF42-7148-4DB4-8078-FC1C5272377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F189004-6F2C-43E5-9E0E-CAEFFBA561D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79828</xdr:rowOff>
    </xdr:from>
    <xdr:to>
      <xdr:col>24</xdr:col>
      <xdr:colOff>114300</xdr:colOff>
      <xdr:row>62</xdr:row>
      <xdr:rowOff>9978</xdr:rowOff>
    </xdr:to>
    <xdr:sp macro="" textlink="">
      <xdr:nvSpPr>
        <xdr:cNvPr id="189" name="楕円 188">
          <a:extLst>
            <a:ext uri="{FF2B5EF4-FFF2-40B4-BE49-F238E27FC236}">
              <a16:creationId xmlns:a16="http://schemas.microsoft.com/office/drawing/2014/main" id="{AD5154E8-A9A4-467D-8075-EB7AC3A6F4C5}"/>
            </a:ext>
          </a:extLst>
        </xdr:cNvPr>
        <xdr:cNvSpPr/>
      </xdr:nvSpPr>
      <xdr:spPr>
        <a:xfrm>
          <a:off x="45847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58255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B7C7C05-D640-4DF1-875D-5122B9636C4F}"/>
            </a:ext>
          </a:extLst>
        </xdr:cNvPr>
        <xdr:cNvSpPr txBox="1"/>
      </xdr:nvSpPr>
      <xdr:spPr>
        <a:xfrm>
          <a:off x="4673600"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191" name="楕円 190">
          <a:extLst>
            <a:ext uri="{FF2B5EF4-FFF2-40B4-BE49-F238E27FC236}">
              <a16:creationId xmlns:a16="http://schemas.microsoft.com/office/drawing/2014/main" id="{3D4FBB92-C3F6-4B53-8227-D7C06BEE050D}"/>
            </a:ext>
          </a:extLst>
        </xdr:cNvPr>
        <xdr:cNvSpPr/>
      </xdr:nvSpPr>
      <xdr:spPr>
        <a:xfrm>
          <a:off x="3746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106135</xdr:rowOff>
    </xdr:from>
    <xdr:to>
      <xdr:col>24</xdr:col>
      <xdr:colOff>63500</xdr:colOff>
      <xdr:row>61</xdr:row>
      <xdr:rowOff>130628</xdr:rowOff>
    </xdr:to>
    <xdr:cxnSp macro="">
      <xdr:nvCxnSpPr>
        <xdr:cNvPr id="192" name="直線コネクタ 191">
          <a:extLst>
            <a:ext uri="{FF2B5EF4-FFF2-40B4-BE49-F238E27FC236}">
              <a16:creationId xmlns:a16="http://schemas.microsoft.com/office/drawing/2014/main" id="{01935028-8F13-4BC5-8687-6DD97E0FF1D6}"/>
            </a:ext>
          </a:extLst>
        </xdr:cNvPr>
        <xdr:cNvCxnSpPr/>
      </xdr:nvCxnSpPr>
      <xdr:spPr>
        <a:xfrm>
          <a:off x="3797300" y="1056458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3" name="楕円 192">
          <a:extLst>
            <a:ext uri="{FF2B5EF4-FFF2-40B4-BE49-F238E27FC236}">
              <a16:creationId xmlns:a16="http://schemas.microsoft.com/office/drawing/2014/main" id="{26C1997D-3B9B-4FEB-8B3E-65C878358F9F}"/>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106135</xdr:rowOff>
    </xdr:to>
    <xdr:cxnSp macro="">
      <xdr:nvCxnSpPr>
        <xdr:cNvPr id="194" name="直線コネクタ 193">
          <a:extLst>
            <a:ext uri="{FF2B5EF4-FFF2-40B4-BE49-F238E27FC236}">
              <a16:creationId xmlns:a16="http://schemas.microsoft.com/office/drawing/2014/main" id="{CB9DA8C1-BD35-4C8C-9FFB-369D251480E0}"/>
            </a:ext>
          </a:extLst>
        </xdr:cNvPr>
        <xdr:cNvCxnSpPr/>
      </xdr:nvCxnSpPr>
      <xdr:spPr>
        <a:xfrm>
          <a:off x="2908300" y="1053846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4717</xdr:rowOff>
    </xdr:from>
    <xdr:to>
      <xdr:col>10</xdr:col>
      <xdr:colOff>165100</xdr:colOff>
      <xdr:row>61</xdr:row>
      <xdr:rowOff>106317</xdr:rowOff>
    </xdr:to>
    <xdr:sp macro="" textlink="">
      <xdr:nvSpPr>
        <xdr:cNvPr id="195" name="楕円 194">
          <a:extLst>
            <a:ext uri="{FF2B5EF4-FFF2-40B4-BE49-F238E27FC236}">
              <a16:creationId xmlns:a16="http://schemas.microsoft.com/office/drawing/2014/main" id="{8C729257-C5AE-44D5-8E72-325D64CE0010}"/>
            </a:ext>
          </a:extLst>
        </xdr:cNvPr>
        <xdr:cNvSpPr/>
      </xdr:nvSpPr>
      <xdr:spPr>
        <a:xfrm>
          <a:off x="1968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80010</xdr:rowOff>
    </xdr:to>
    <xdr:cxnSp macro="">
      <xdr:nvCxnSpPr>
        <xdr:cNvPr id="196" name="直線コネクタ 195">
          <a:extLst>
            <a:ext uri="{FF2B5EF4-FFF2-40B4-BE49-F238E27FC236}">
              <a16:creationId xmlns:a16="http://schemas.microsoft.com/office/drawing/2014/main" id="{77BE5975-0380-451A-8F7A-8095E88FCE59}"/>
            </a:ext>
          </a:extLst>
        </xdr:cNvPr>
        <xdr:cNvCxnSpPr/>
      </xdr:nvCxnSpPr>
      <xdr:spPr>
        <a:xfrm>
          <a:off x="2019300" y="1051396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7" name="楕円 196">
          <a:extLst>
            <a:ext uri="{FF2B5EF4-FFF2-40B4-BE49-F238E27FC236}">
              <a16:creationId xmlns:a16="http://schemas.microsoft.com/office/drawing/2014/main" id="{66723701-0787-4659-BEB6-05187092E200}"/>
            </a:ext>
          </a:extLst>
        </xdr:cNvPr>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55517</xdr:rowOff>
    </xdr:to>
    <xdr:cxnSp macro="">
      <xdr:nvCxnSpPr>
        <xdr:cNvPr id="198" name="直線コネクタ 197">
          <a:extLst>
            <a:ext uri="{FF2B5EF4-FFF2-40B4-BE49-F238E27FC236}">
              <a16:creationId xmlns:a16="http://schemas.microsoft.com/office/drawing/2014/main" id="{D9AE375B-B93B-410D-AAFA-40CC9EC70980}"/>
            </a:ext>
          </a:extLst>
        </xdr:cNvPr>
        <xdr:cNvCxnSpPr/>
      </xdr:nvCxnSpPr>
      <xdr:spPr>
        <a:xfrm>
          <a:off x="1130300" y="104878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AFBD477-CA13-4E36-8CFB-4F07989FB8D9}"/>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FC7ECD3-7F58-4A80-9175-EE2796F6C914}"/>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F6DFBF3-4C3F-442F-A773-2FA649C20947}"/>
            </a:ext>
          </a:extLst>
        </xdr:cNvPr>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ED54FDE-C8D4-4372-AE28-D32BECEABEA9}"/>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148062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60E3751-FA84-4DD7-A329-07B63D02E966}"/>
            </a:ext>
          </a:extLst>
        </xdr:cNvPr>
        <xdr:cNvSpPr txBox="1"/>
      </xdr:nvSpPr>
      <xdr:spPr>
        <a:xfrm>
          <a:off x="35820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D0139FD-74E8-490A-99B1-B3D1DCEF68E8}"/>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97444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9091638-2BA8-40AA-9810-F12B04A10FAC}"/>
            </a:ext>
          </a:extLst>
        </xdr:cNvPr>
        <xdr:cNvSpPr txBox="1"/>
      </xdr:nvSpPr>
      <xdr:spPr>
        <a:xfrm>
          <a:off x="1816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ECF1280-4F9E-48FB-A0B6-4F6ED2EB63DD}"/>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A7EBB85-A24E-4463-A927-78E6091655A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21B33D4-6E42-4F3A-A880-732F51C0BD0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E14E48A-9E06-4252-A4E2-8A74D4A6D25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F1D9FB6-D00F-4CA5-856F-EC1FD4F4717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67459B6-7CEF-478A-8B13-BE3A3E6DCED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B668D06-3760-4AB8-81AF-E459C303ABD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1AFDF25-7A8E-4060-8C13-322BC98CB5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DB389A2-2F68-4B68-B849-27CDADACB5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EE78A59-78B9-4716-836B-10DD003CFC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CCBC45A-1B7C-42D3-915C-548565D9677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B84713B6-82D2-4061-A1B6-F277D48BA2A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75AC8E1A-A775-4CCE-94A4-CC17B56AAB5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E46ACFB7-7F81-4187-A3E4-2DF66DF88B2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8A1B6F6A-1142-40DE-A8EB-93E2CCD6609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E7F12474-DA63-40E6-B101-1451A8B74A7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2962781E-ABD6-4795-AFA4-7F00D4DBD40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F95E90B6-B743-4F5A-BE2E-7DAD974BB7B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AEC211B3-472D-4D55-BE44-E79ECB566226}"/>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1D49BB0A-2325-4288-9628-6EF601ABA5C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763FC8FF-1B12-4048-BCDF-0CEEF8F0131D}"/>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8B00F22A-402C-45C0-B5D2-DC2DCC43B46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77CEA97F-FD36-4E0B-9667-678230AA33E7}"/>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B62A439-E5DF-491E-AB91-913E8E39F6E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8B988EE-285E-475F-9596-D7690313DE6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331C4B4-1889-47B8-BD65-6ADEFFF8CEC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32" name="直線コネクタ 231">
          <a:extLst>
            <a:ext uri="{FF2B5EF4-FFF2-40B4-BE49-F238E27FC236}">
              <a16:creationId xmlns:a16="http://schemas.microsoft.com/office/drawing/2014/main" id="{1030CB33-737A-426F-9CC5-3AC02A73D3EC}"/>
            </a:ext>
          </a:extLst>
        </xdr:cNvPr>
        <xdr:cNvCxnSpPr/>
      </xdr:nvCxnSpPr>
      <xdr:spPr>
        <a:xfrm flipV="1">
          <a:off x="10476865" y="9545972"/>
          <a:ext cx="0" cy="1551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D0E0765-32B7-4AEA-ACF5-F7EEA5523B33}"/>
            </a:ext>
          </a:extLst>
        </xdr:cNvPr>
        <xdr:cNvSpPr txBox="1"/>
      </xdr:nvSpPr>
      <xdr:spPr>
        <a:xfrm>
          <a:off x="10515600" y="111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34" name="直線コネクタ 233">
          <a:extLst>
            <a:ext uri="{FF2B5EF4-FFF2-40B4-BE49-F238E27FC236}">
              <a16:creationId xmlns:a16="http://schemas.microsoft.com/office/drawing/2014/main" id="{B3C2C4AE-F4E8-4234-B314-829B4E529A93}"/>
            </a:ext>
          </a:extLst>
        </xdr:cNvPr>
        <xdr:cNvCxnSpPr/>
      </xdr:nvCxnSpPr>
      <xdr:spPr>
        <a:xfrm>
          <a:off x="10388600" y="1109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68E7E16-A211-4140-B232-BBE1EE339452}"/>
            </a:ext>
          </a:extLst>
        </xdr:cNvPr>
        <xdr:cNvSpPr txBox="1"/>
      </xdr:nvSpPr>
      <xdr:spPr>
        <a:xfrm>
          <a:off x="10515600" y="93211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36" name="直線コネクタ 235">
          <a:extLst>
            <a:ext uri="{FF2B5EF4-FFF2-40B4-BE49-F238E27FC236}">
              <a16:creationId xmlns:a16="http://schemas.microsoft.com/office/drawing/2014/main" id="{F8FBAA33-CBB7-49CA-B66D-5E684A68B95A}"/>
            </a:ext>
          </a:extLst>
        </xdr:cNvPr>
        <xdr:cNvCxnSpPr/>
      </xdr:nvCxnSpPr>
      <xdr:spPr>
        <a:xfrm>
          <a:off x="10388600" y="95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36232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2197C75-D349-4DDA-984E-11E0AA0B88E4}"/>
            </a:ext>
          </a:extLst>
        </xdr:cNvPr>
        <xdr:cNvSpPr txBox="1"/>
      </xdr:nvSpPr>
      <xdr:spPr>
        <a:xfrm>
          <a:off x="10515600" y="10494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38" name="フローチャート: 判断 237">
          <a:extLst>
            <a:ext uri="{FF2B5EF4-FFF2-40B4-BE49-F238E27FC236}">
              <a16:creationId xmlns:a16="http://schemas.microsoft.com/office/drawing/2014/main" id="{78D269C4-290D-4F8D-BFB7-B63E2FCD6D23}"/>
            </a:ext>
          </a:extLst>
        </xdr:cNvPr>
        <xdr:cNvSpPr/>
      </xdr:nvSpPr>
      <xdr:spPr>
        <a:xfrm>
          <a:off x="10426700" y="106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9" name="フローチャート: 判断 238">
          <a:extLst>
            <a:ext uri="{FF2B5EF4-FFF2-40B4-BE49-F238E27FC236}">
              <a16:creationId xmlns:a16="http://schemas.microsoft.com/office/drawing/2014/main" id="{D578E84B-E20F-42B6-ADDD-1BE2F320353F}"/>
            </a:ext>
          </a:extLst>
        </xdr:cNvPr>
        <xdr:cNvSpPr/>
      </xdr:nvSpPr>
      <xdr:spPr>
        <a:xfrm>
          <a:off x="95885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40" name="フローチャート: 判断 239">
          <a:extLst>
            <a:ext uri="{FF2B5EF4-FFF2-40B4-BE49-F238E27FC236}">
              <a16:creationId xmlns:a16="http://schemas.microsoft.com/office/drawing/2014/main" id="{98D45251-0F87-4DCD-8DD0-470D34AB290E}"/>
            </a:ext>
          </a:extLst>
        </xdr:cNvPr>
        <xdr:cNvSpPr/>
      </xdr:nvSpPr>
      <xdr:spPr>
        <a:xfrm>
          <a:off x="8699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41" name="フローチャート: 判断 240">
          <a:extLst>
            <a:ext uri="{FF2B5EF4-FFF2-40B4-BE49-F238E27FC236}">
              <a16:creationId xmlns:a16="http://schemas.microsoft.com/office/drawing/2014/main" id="{BFBA6A5D-CE28-4622-84BA-0AE2D35EF38C}"/>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42" name="フローチャート: 判断 241">
          <a:extLst>
            <a:ext uri="{FF2B5EF4-FFF2-40B4-BE49-F238E27FC236}">
              <a16:creationId xmlns:a16="http://schemas.microsoft.com/office/drawing/2014/main" id="{3DCF8474-40C3-4FBE-B2B1-1DD61494058F}"/>
            </a:ext>
          </a:extLst>
        </xdr:cNvPr>
        <xdr:cNvSpPr/>
      </xdr:nvSpPr>
      <xdr:spPr>
        <a:xfrm>
          <a:off x="6921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E155C60-8482-48C3-9EE5-BBD37A42D0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675815-93BD-4F39-9C45-A318433AF2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BA1FC0-56CC-47EE-B195-4135BF7B4C9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936D4B3-3130-41F6-BEE2-7776CA357F0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8956E1D-6E67-4789-8602-CEA8F63CBB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119310</xdr:rowOff>
    </xdr:from>
    <xdr:to>
      <xdr:col>55</xdr:col>
      <xdr:colOff>50800</xdr:colOff>
      <xdr:row>64</xdr:row>
      <xdr:rowOff>49460</xdr:rowOff>
    </xdr:to>
    <xdr:sp macro="" textlink="">
      <xdr:nvSpPr>
        <xdr:cNvPr id="248" name="楕円 247">
          <a:extLst>
            <a:ext uri="{FF2B5EF4-FFF2-40B4-BE49-F238E27FC236}">
              <a16:creationId xmlns:a16="http://schemas.microsoft.com/office/drawing/2014/main" id="{81FBC747-F90F-4BD2-8039-221B60E26126}"/>
            </a:ext>
          </a:extLst>
        </xdr:cNvPr>
        <xdr:cNvSpPr/>
      </xdr:nvSpPr>
      <xdr:spPr>
        <a:xfrm>
          <a:off x="10426700" y="1092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34237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7429F9A-E7E9-487B-8E7A-7D05DA219B40}"/>
            </a:ext>
          </a:extLst>
        </xdr:cNvPr>
        <xdr:cNvSpPr txBox="1"/>
      </xdr:nvSpPr>
      <xdr:spPr>
        <a:xfrm>
          <a:off x="10515600" y="10835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120252</xdr:rowOff>
    </xdr:from>
    <xdr:to>
      <xdr:col>50</xdr:col>
      <xdr:colOff>165100</xdr:colOff>
      <xdr:row>64</xdr:row>
      <xdr:rowOff>50402</xdr:rowOff>
    </xdr:to>
    <xdr:sp macro="" textlink="">
      <xdr:nvSpPr>
        <xdr:cNvPr id="250" name="楕円 249">
          <a:extLst>
            <a:ext uri="{FF2B5EF4-FFF2-40B4-BE49-F238E27FC236}">
              <a16:creationId xmlns:a16="http://schemas.microsoft.com/office/drawing/2014/main" id="{67A6AAE2-9E40-4104-83D7-5684874E0407}"/>
            </a:ext>
          </a:extLst>
        </xdr:cNvPr>
        <xdr:cNvSpPr/>
      </xdr:nvSpPr>
      <xdr:spPr>
        <a:xfrm>
          <a:off x="9588500" y="109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170110</xdr:rowOff>
    </xdr:from>
    <xdr:to>
      <xdr:col>55</xdr:col>
      <xdr:colOff>0</xdr:colOff>
      <xdr:row>63</xdr:row>
      <xdr:rowOff>171052</xdr:rowOff>
    </xdr:to>
    <xdr:cxnSp macro="">
      <xdr:nvCxnSpPr>
        <xdr:cNvPr id="251" name="直線コネクタ 250">
          <a:extLst>
            <a:ext uri="{FF2B5EF4-FFF2-40B4-BE49-F238E27FC236}">
              <a16:creationId xmlns:a16="http://schemas.microsoft.com/office/drawing/2014/main" id="{C0B86D8A-F364-431B-8B9F-15162A7A6E91}"/>
            </a:ext>
          </a:extLst>
        </xdr:cNvPr>
        <xdr:cNvCxnSpPr/>
      </xdr:nvCxnSpPr>
      <xdr:spPr>
        <a:xfrm flipV="1">
          <a:off x="9639300" y="10971460"/>
          <a:ext cx="838200"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121089</xdr:rowOff>
    </xdr:from>
    <xdr:to>
      <xdr:col>46</xdr:col>
      <xdr:colOff>38100</xdr:colOff>
      <xdr:row>64</xdr:row>
      <xdr:rowOff>51239</xdr:rowOff>
    </xdr:to>
    <xdr:sp macro="" textlink="">
      <xdr:nvSpPr>
        <xdr:cNvPr id="252" name="楕円 251">
          <a:extLst>
            <a:ext uri="{FF2B5EF4-FFF2-40B4-BE49-F238E27FC236}">
              <a16:creationId xmlns:a16="http://schemas.microsoft.com/office/drawing/2014/main" id="{F4FC2DCA-CC24-4B1F-8E27-6F98AB4F213B}"/>
            </a:ext>
          </a:extLst>
        </xdr:cNvPr>
        <xdr:cNvSpPr/>
      </xdr:nvSpPr>
      <xdr:spPr>
        <a:xfrm>
          <a:off x="8699500" y="1092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171052</xdr:rowOff>
    </xdr:from>
    <xdr:to>
      <xdr:col>50</xdr:col>
      <xdr:colOff>114300</xdr:colOff>
      <xdr:row>64</xdr:row>
      <xdr:rowOff>439</xdr:rowOff>
    </xdr:to>
    <xdr:cxnSp macro="">
      <xdr:nvCxnSpPr>
        <xdr:cNvPr id="253" name="直線コネクタ 252">
          <a:extLst>
            <a:ext uri="{FF2B5EF4-FFF2-40B4-BE49-F238E27FC236}">
              <a16:creationId xmlns:a16="http://schemas.microsoft.com/office/drawing/2014/main" id="{E5372898-607D-48D5-8FDC-75EBE544D9A7}"/>
            </a:ext>
          </a:extLst>
        </xdr:cNvPr>
        <xdr:cNvCxnSpPr/>
      </xdr:nvCxnSpPr>
      <xdr:spPr>
        <a:xfrm flipV="1">
          <a:off x="8750300" y="10972402"/>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122577</xdr:rowOff>
    </xdr:from>
    <xdr:to>
      <xdr:col>41</xdr:col>
      <xdr:colOff>101600</xdr:colOff>
      <xdr:row>64</xdr:row>
      <xdr:rowOff>52727</xdr:rowOff>
    </xdr:to>
    <xdr:sp macro="" textlink="">
      <xdr:nvSpPr>
        <xdr:cNvPr id="254" name="楕円 253">
          <a:extLst>
            <a:ext uri="{FF2B5EF4-FFF2-40B4-BE49-F238E27FC236}">
              <a16:creationId xmlns:a16="http://schemas.microsoft.com/office/drawing/2014/main" id="{6B08FAD2-877E-4868-B0B1-ABB8057F7BA9}"/>
            </a:ext>
          </a:extLst>
        </xdr:cNvPr>
        <xdr:cNvSpPr/>
      </xdr:nvSpPr>
      <xdr:spPr>
        <a:xfrm>
          <a:off x="7810500" y="1092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439</xdr:rowOff>
    </xdr:from>
    <xdr:to>
      <xdr:col>45</xdr:col>
      <xdr:colOff>177800</xdr:colOff>
      <xdr:row>64</xdr:row>
      <xdr:rowOff>1927</xdr:rowOff>
    </xdr:to>
    <xdr:cxnSp macro="">
      <xdr:nvCxnSpPr>
        <xdr:cNvPr id="255" name="直線コネクタ 254">
          <a:extLst>
            <a:ext uri="{FF2B5EF4-FFF2-40B4-BE49-F238E27FC236}">
              <a16:creationId xmlns:a16="http://schemas.microsoft.com/office/drawing/2014/main" id="{DFE5F3D2-FC1F-4ECE-9825-348B5BE891F2}"/>
            </a:ext>
          </a:extLst>
        </xdr:cNvPr>
        <xdr:cNvCxnSpPr/>
      </xdr:nvCxnSpPr>
      <xdr:spPr>
        <a:xfrm flipV="1">
          <a:off x="7861300" y="10973239"/>
          <a:ext cx="889000"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122392</xdr:rowOff>
    </xdr:from>
    <xdr:to>
      <xdr:col>36</xdr:col>
      <xdr:colOff>165100</xdr:colOff>
      <xdr:row>64</xdr:row>
      <xdr:rowOff>52542</xdr:rowOff>
    </xdr:to>
    <xdr:sp macro="" textlink="">
      <xdr:nvSpPr>
        <xdr:cNvPr id="256" name="楕円 255">
          <a:extLst>
            <a:ext uri="{FF2B5EF4-FFF2-40B4-BE49-F238E27FC236}">
              <a16:creationId xmlns:a16="http://schemas.microsoft.com/office/drawing/2014/main" id="{40B0BC21-3A7B-4881-8486-C90F66DD4EE1}"/>
            </a:ext>
          </a:extLst>
        </xdr:cNvPr>
        <xdr:cNvSpPr/>
      </xdr:nvSpPr>
      <xdr:spPr>
        <a:xfrm>
          <a:off x="6921500" y="1092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1742</xdr:rowOff>
    </xdr:from>
    <xdr:to>
      <xdr:col>41</xdr:col>
      <xdr:colOff>50800</xdr:colOff>
      <xdr:row>64</xdr:row>
      <xdr:rowOff>1927</xdr:rowOff>
    </xdr:to>
    <xdr:cxnSp macro="">
      <xdr:nvCxnSpPr>
        <xdr:cNvPr id="257" name="直線コネクタ 256">
          <a:extLst>
            <a:ext uri="{FF2B5EF4-FFF2-40B4-BE49-F238E27FC236}">
              <a16:creationId xmlns:a16="http://schemas.microsoft.com/office/drawing/2014/main" id="{BD63AE56-F8C7-4207-963B-7F3F59D710FC}"/>
            </a:ext>
          </a:extLst>
        </xdr:cNvPr>
        <xdr:cNvCxnSpPr/>
      </xdr:nvCxnSpPr>
      <xdr:spPr>
        <a:xfrm>
          <a:off x="6972300" y="10974542"/>
          <a:ext cx="8890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113436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2097D72-49AD-4418-A792-A3A394A762E7}"/>
            </a:ext>
          </a:extLst>
        </xdr:cNvPr>
        <xdr:cNvSpPr txBox="1"/>
      </xdr:nvSpPr>
      <xdr:spPr>
        <a:xfrm>
          <a:off x="9327095" y="10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135612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BA401C1-734B-470E-B355-8F0762025E78}"/>
            </a:ext>
          </a:extLst>
        </xdr:cNvPr>
        <xdr:cNvSpPr txBox="1"/>
      </xdr:nvSpPr>
      <xdr:spPr>
        <a:xfrm>
          <a:off x="84507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8E50403-DDA4-4CC9-817C-2C75F75607D2}"/>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109837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CD98B18-D367-4BED-87CD-DD33E2D264D6}"/>
            </a:ext>
          </a:extLst>
        </xdr:cNvPr>
        <xdr:cNvSpPr txBox="1"/>
      </xdr:nvSpPr>
      <xdr:spPr>
        <a:xfrm>
          <a:off x="6672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41529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566103C-41E9-45F7-83CF-91EDFD63E9A5}"/>
            </a:ext>
          </a:extLst>
        </xdr:cNvPr>
        <xdr:cNvSpPr txBox="1"/>
      </xdr:nvSpPr>
      <xdr:spPr>
        <a:xfrm>
          <a:off x="9327095" y="1101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42366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C198CA4-3C64-424E-8128-8E1090ABF754}"/>
            </a:ext>
          </a:extLst>
        </xdr:cNvPr>
        <xdr:cNvSpPr txBox="1"/>
      </xdr:nvSpPr>
      <xdr:spPr>
        <a:xfrm>
          <a:off x="8450795" y="1101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43854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D0AAD57-8688-422A-886C-7A6A2477A447}"/>
            </a:ext>
          </a:extLst>
        </xdr:cNvPr>
        <xdr:cNvSpPr txBox="1"/>
      </xdr:nvSpPr>
      <xdr:spPr>
        <a:xfrm>
          <a:off x="7561795" y="1101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43669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39F43A5-DFD4-4B83-B99B-4C40BCCB551F}"/>
            </a:ext>
          </a:extLst>
        </xdr:cNvPr>
        <xdr:cNvSpPr txBox="1"/>
      </xdr:nvSpPr>
      <xdr:spPr>
        <a:xfrm>
          <a:off x="6672795" y="1101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1986522-A00B-4C7C-AEE4-4B2A15742D0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9772EC2-9669-4DC4-A8AE-70E86F12C72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F0C1B2E-7194-48E8-8350-1623DFFFA64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778AB96-6AF1-490E-AF7A-1895F691B0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5D52E7F-4AEF-4D85-A429-0E97034A626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5B3EA87-F660-4432-9341-BCC2C77FF86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10EA545-43CA-47C7-978C-A1C3BD52AE6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E68FDD6-C0A6-47E0-9742-51C7E6ED7EF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2421B1B-8016-42F2-AC02-23212997CB8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2487D48-62E3-49E3-9EE4-B6625B4AD1B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51A424B-AFE2-4920-BBB9-8F0E4533D49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FEC5A6B-2676-4581-A1BA-84844AD90F4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61BC011-7C7E-487E-B92E-867700685EF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925016A-98C9-4A28-9989-761ACC57481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0E98D39-8748-44B5-B2B2-FD23AE94DED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2EBBB18-D58E-4338-82AC-B8531EEFB3B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EB71177-57C0-4D03-85F1-5B46BE15A55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04097AE-6F1A-4C59-8143-FC6DE325EE7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810193C-5AF3-4728-8904-9E03189A3A3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6C07614-52A8-4C95-908E-431608E8207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CCC545F-415B-48AC-B00B-141B4DDAC2E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CBFF3DB-53F5-45DE-85C8-33834F47B2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F65AF1E-323A-431B-AFE3-9334B1B13C2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E0B399B-B29C-4FAC-B523-A57A76B2A7D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FED6C8E-999D-418B-8136-66A579BA9DDA}"/>
            </a:ext>
          </a:extLst>
        </xdr:cNvPr>
        <xdr:cNvCxnSpPr/>
      </xdr:nvCxnSpPr>
      <xdr:spPr>
        <a:xfrm flipV="1">
          <a:off x="4634865"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2D506F1-4A7F-42E3-ACC2-E4CF40085EF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3311AB0-A01B-421F-A6EF-D1D1A380D12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59C5EB7-FB10-4D51-80DB-889ADF11305B}"/>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4" name="直線コネクタ 293">
          <a:extLst>
            <a:ext uri="{FF2B5EF4-FFF2-40B4-BE49-F238E27FC236}">
              <a16:creationId xmlns:a16="http://schemas.microsoft.com/office/drawing/2014/main" id="{4257BF62-2D76-4B0A-8CE1-F94DBAB87353}"/>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76D6818-F892-4D37-A097-D55C56F1FA7C}"/>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6" name="フローチャート: 判断 295">
          <a:extLst>
            <a:ext uri="{FF2B5EF4-FFF2-40B4-BE49-F238E27FC236}">
              <a16:creationId xmlns:a16="http://schemas.microsoft.com/office/drawing/2014/main" id="{0E025F8D-A79E-4866-92B8-72AE64D5E6A3}"/>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97" name="フローチャート: 判断 296">
          <a:extLst>
            <a:ext uri="{FF2B5EF4-FFF2-40B4-BE49-F238E27FC236}">
              <a16:creationId xmlns:a16="http://schemas.microsoft.com/office/drawing/2014/main" id="{0A2E44A7-AA0B-4769-9578-8E36F3F7720C}"/>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98" name="フローチャート: 判断 297">
          <a:extLst>
            <a:ext uri="{FF2B5EF4-FFF2-40B4-BE49-F238E27FC236}">
              <a16:creationId xmlns:a16="http://schemas.microsoft.com/office/drawing/2014/main" id="{A58BD427-4FFC-4D62-9CEA-037EBFB17A52}"/>
            </a:ext>
          </a:extLst>
        </xdr:cNvPr>
        <xdr:cNvSpPr/>
      </xdr:nvSpPr>
      <xdr:spPr>
        <a:xfrm>
          <a:off x="2857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9" name="フローチャート: 判断 298">
          <a:extLst>
            <a:ext uri="{FF2B5EF4-FFF2-40B4-BE49-F238E27FC236}">
              <a16:creationId xmlns:a16="http://schemas.microsoft.com/office/drawing/2014/main" id="{51F67AE3-06A7-478A-84EE-C92902E3A837}"/>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300" name="フローチャート: 判断 299">
          <a:extLst>
            <a:ext uri="{FF2B5EF4-FFF2-40B4-BE49-F238E27FC236}">
              <a16:creationId xmlns:a16="http://schemas.microsoft.com/office/drawing/2014/main" id="{823411C0-691F-4B68-A202-6E06584C2C58}"/>
            </a:ext>
          </a:extLst>
        </xdr:cNvPr>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3EDD04D-8E61-4C60-BD5F-B4F063CC20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0BE7BFE-7256-4339-A9FD-A31E0A7206A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D4F6BEF-3FAA-4B61-B02D-5D5C82473AA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D0F1FEE-73C4-40BA-B386-8DE0C26E834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7796A06-F08F-4C0B-BFC0-90282C9DA1E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40639</xdr:rowOff>
    </xdr:from>
    <xdr:to>
      <xdr:col>24</xdr:col>
      <xdr:colOff>114300</xdr:colOff>
      <xdr:row>86</xdr:row>
      <xdr:rowOff>142239</xdr:rowOff>
    </xdr:to>
    <xdr:sp macro="" textlink="">
      <xdr:nvSpPr>
        <xdr:cNvPr id="306" name="楕円 305">
          <a:extLst>
            <a:ext uri="{FF2B5EF4-FFF2-40B4-BE49-F238E27FC236}">
              <a16:creationId xmlns:a16="http://schemas.microsoft.com/office/drawing/2014/main" id="{38176158-B115-4366-BAB7-02A3F198DBD0}"/>
            </a:ext>
          </a:extLst>
        </xdr:cNvPr>
        <xdr:cNvSpPr/>
      </xdr:nvSpPr>
      <xdr:spPr>
        <a:xfrm>
          <a:off x="45847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127016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7285E2A-8DA9-4904-9CCA-685D9DAA0326}"/>
            </a:ext>
          </a:extLst>
        </xdr:cNvPr>
        <xdr:cNvSpPr txBox="1"/>
      </xdr:nvSpPr>
      <xdr:spPr>
        <a:xfrm>
          <a:off x="4673600" y="1470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40639</xdr:rowOff>
    </xdr:from>
    <xdr:to>
      <xdr:col>20</xdr:col>
      <xdr:colOff>38100</xdr:colOff>
      <xdr:row>86</xdr:row>
      <xdr:rowOff>142239</xdr:rowOff>
    </xdr:to>
    <xdr:sp macro="" textlink="">
      <xdr:nvSpPr>
        <xdr:cNvPr id="308" name="楕円 307">
          <a:extLst>
            <a:ext uri="{FF2B5EF4-FFF2-40B4-BE49-F238E27FC236}">
              <a16:creationId xmlns:a16="http://schemas.microsoft.com/office/drawing/2014/main" id="{1D59C0AC-3069-4EB7-867D-0F38D5476A76}"/>
            </a:ext>
          </a:extLst>
        </xdr:cNvPr>
        <xdr:cNvSpPr/>
      </xdr:nvSpPr>
      <xdr:spPr>
        <a:xfrm>
          <a:off x="3746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91439</xdr:rowOff>
    </xdr:from>
    <xdr:to>
      <xdr:col>24</xdr:col>
      <xdr:colOff>63500</xdr:colOff>
      <xdr:row>86</xdr:row>
      <xdr:rowOff>91439</xdr:rowOff>
    </xdr:to>
    <xdr:cxnSp macro="">
      <xdr:nvCxnSpPr>
        <xdr:cNvPr id="309" name="直線コネクタ 308">
          <a:extLst>
            <a:ext uri="{FF2B5EF4-FFF2-40B4-BE49-F238E27FC236}">
              <a16:creationId xmlns:a16="http://schemas.microsoft.com/office/drawing/2014/main" id="{C8C6DF57-FAD4-47EA-B2E1-D680E9CD7DE1}"/>
            </a:ext>
          </a:extLst>
        </xdr:cNvPr>
        <xdr:cNvCxnSpPr/>
      </xdr:nvCxnSpPr>
      <xdr:spPr>
        <a:xfrm>
          <a:off x="3797300" y="148361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17780</xdr:rowOff>
    </xdr:from>
    <xdr:to>
      <xdr:col>15</xdr:col>
      <xdr:colOff>101600</xdr:colOff>
      <xdr:row>86</xdr:row>
      <xdr:rowOff>119380</xdr:rowOff>
    </xdr:to>
    <xdr:sp macro="" textlink="">
      <xdr:nvSpPr>
        <xdr:cNvPr id="310" name="楕円 309">
          <a:extLst>
            <a:ext uri="{FF2B5EF4-FFF2-40B4-BE49-F238E27FC236}">
              <a16:creationId xmlns:a16="http://schemas.microsoft.com/office/drawing/2014/main" id="{A5E428D5-AE37-4910-A5BD-3B275C117822}"/>
            </a:ext>
          </a:extLst>
        </xdr:cNvPr>
        <xdr:cNvSpPr/>
      </xdr:nvSpPr>
      <xdr:spPr>
        <a:xfrm>
          <a:off x="2857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68580</xdr:rowOff>
    </xdr:from>
    <xdr:to>
      <xdr:col>19</xdr:col>
      <xdr:colOff>177800</xdr:colOff>
      <xdr:row>86</xdr:row>
      <xdr:rowOff>91439</xdr:rowOff>
    </xdr:to>
    <xdr:cxnSp macro="">
      <xdr:nvCxnSpPr>
        <xdr:cNvPr id="311" name="直線コネクタ 310">
          <a:extLst>
            <a:ext uri="{FF2B5EF4-FFF2-40B4-BE49-F238E27FC236}">
              <a16:creationId xmlns:a16="http://schemas.microsoft.com/office/drawing/2014/main" id="{337A1723-9FEC-490A-9B8C-C6A776FC8A23}"/>
            </a:ext>
          </a:extLst>
        </xdr:cNvPr>
        <xdr:cNvCxnSpPr/>
      </xdr:nvCxnSpPr>
      <xdr:spPr>
        <a:xfrm>
          <a:off x="2908300" y="14813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160655</xdr:rowOff>
    </xdr:from>
    <xdr:to>
      <xdr:col>10</xdr:col>
      <xdr:colOff>165100</xdr:colOff>
      <xdr:row>86</xdr:row>
      <xdr:rowOff>90805</xdr:rowOff>
    </xdr:to>
    <xdr:sp macro="" textlink="">
      <xdr:nvSpPr>
        <xdr:cNvPr id="312" name="楕円 311">
          <a:extLst>
            <a:ext uri="{FF2B5EF4-FFF2-40B4-BE49-F238E27FC236}">
              <a16:creationId xmlns:a16="http://schemas.microsoft.com/office/drawing/2014/main" id="{141F0C53-00A7-485E-AA11-F96E62C72B9F}"/>
            </a:ext>
          </a:extLst>
        </xdr:cNvPr>
        <xdr:cNvSpPr/>
      </xdr:nvSpPr>
      <xdr:spPr>
        <a:xfrm>
          <a:off x="1968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40005</xdr:rowOff>
    </xdr:from>
    <xdr:to>
      <xdr:col>15</xdr:col>
      <xdr:colOff>50800</xdr:colOff>
      <xdr:row>86</xdr:row>
      <xdr:rowOff>68580</xdr:rowOff>
    </xdr:to>
    <xdr:cxnSp macro="">
      <xdr:nvCxnSpPr>
        <xdr:cNvPr id="313" name="直線コネクタ 312">
          <a:extLst>
            <a:ext uri="{FF2B5EF4-FFF2-40B4-BE49-F238E27FC236}">
              <a16:creationId xmlns:a16="http://schemas.microsoft.com/office/drawing/2014/main" id="{FD7CA1D2-210C-4B87-85D4-598452723535}"/>
            </a:ext>
          </a:extLst>
        </xdr:cNvPr>
        <xdr:cNvCxnSpPr/>
      </xdr:nvCxnSpPr>
      <xdr:spPr>
        <a:xfrm>
          <a:off x="2019300" y="147847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132080</xdr:rowOff>
    </xdr:from>
    <xdr:to>
      <xdr:col>6</xdr:col>
      <xdr:colOff>38100</xdr:colOff>
      <xdr:row>86</xdr:row>
      <xdr:rowOff>62230</xdr:rowOff>
    </xdr:to>
    <xdr:sp macro="" textlink="">
      <xdr:nvSpPr>
        <xdr:cNvPr id="314" name="楕円 313">
          <a:extLst>
            <a:ext uri="{FF2B5EF4-FFF2-40B4-BE49-F238E27FC236}">
              <a16:creationId xmlns:a16="http://schemas.microsoft.com/office/drawing/2014/main" id="{9A4DA639-7462-4707-9C62-3C25DD1260F2}"/>
            </a:ext>
          </a:extLst>
        </xdr:cNvPr>
        <xdr:cNvSpPr/>
      </xdr:nvSpPr>
      <xdr:spPr>
        <a:xfrm>
          <a:off x="1079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xdr:rowOff>
    </xdr:from>
    <xdr:to>
      <xdr:col>10</xdr:col>
      <xdr:colOff>114300</xdr:colOff>
      <xdr:row>86</xdr:row>
      <xdr:rowOff>40005</xdr:rowOff>
    </xdr:to>
    <xdr:cxnSp macro="">
      <xdr:nvCxnSpPr>
        <xdr:cNvPr id="315" name="直線コネクタ 314">
          <a:extLst>
            <a:ext uri="{FF2B5EF4-FFF2-40B4-BE49-F238E27FC236}">
              <a16:creationId xmlns:a16="http://schemas.microsoft.com/office/drawing/2014/main" id="{0452919A-E8CF-4D49-83A8-49DFA56F5660}"/>
            </a:ext>
          </a:extLst>
        </xdr:cNvPr>
        <xdr:cNvCxnSpPr/>
      </xdr:nvCxnSpPr>
      <xdr:spPr>
        <a:xfrm>
          <a:off x="1130300" y="147561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16" name="n_1aveValue【公営住宅】&#10;有形固定資産減価償却率">
          <a:extLst>
            <a:ext uri="{FF2B5EF4-FFF2-40B4-BE49-F238E27FC236}">
              <a16:creationId xmlns:a16="http://schemas.microsoft.com/office/drawing/2014/main" id="{A90FB9EF-3F1A-400D-8C36-6BD3E04D55C2}"/>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7" name="n_2aveValue【公営住宅】&#10;有形固定資産減価償却率">
          <a:extLst>
            <a:ext uri="{FF2B5EF4-FFF2-40B4-BE49-F238E27FC236}">
              <a16:creationId xmlns:a16="http://schemas.microsoft.com/office/drawing/2014/main" id="{F8FED414-509D-41E4-B262-9091BCFBEAE6}"/>
            </a:ext>
          </a:extLst>
        </xdr:cNvPr>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8" name="n_3aveValue【公営住宅】&#10;有形固定資産減価償却率">
          <a:extLst>
            <a:ext uri="{FF2B5EF4-FFF2-40B4-BE49-F238E27FC236}">
              <a16:creationId xmlns:a16="http://schemas.microsoft.com/office/drawing/2014/main" id="{23E295D2-0E8C-44D8-914B-28326B4ECDFC}"/>
            </a:ext>
          </a:extLst>
        </xdr:cNvPr>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19" name="n_4aveValue【公営住宅】&#10;有形固定資産減価償却率">
          <a:extLst>
            <a:ext uri="{FF2B5EF4-FFF2-40B4-BE49-F238E27FC236}">
              <a16:creationId xmlns:a16="http://schemas.microsoft.com/office/drawing/2014/main" id="{C2666B1F-E8B5-43B3-A77A-E9854E2D306C}"/>
            </a:ext>
          </a:extLst>
        </xdr:cNvPr>
        <xdr:cNvSpPr txBox="1"/>
      </xdr:nvSpPr>
      <xdr:spPr>
        <a:xfrm>
          <a:off x="927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133366</xdr:rowOff>
    </xdr:from>
    <xdr:ext cx="405111" cy="259045"/>
    <xdr:sp macro="" textlink="">
      <xdr:nvSpPr>
        <xdr:cNvPr id="320" name="n_1mainValue【公営住宅】&#10;有形固定資産減価償却率">
          <a:extLst>
            <a:ext uri="{FF2B5EF4-FFF2-40B4-BE49-F238E27FC236}">
              <a16:creationId xmlns:a16="http://schemas.microsoft.com/office/drawing/2014/main" id="{7F069247-06A0-47FC-9C4F-099B6526F511}"/>
            </a:ext>
          </a:extLst>
        </xdr:cNvPr>
        <xdr:cNvSpPr txBox="1"/>
      </xdr:nvSpPr>
      <xdr:spPr>
        <a:xfrm>
          <a:off x="35820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110507</xdr:rowOff>
    </xdr:from>
    <xdr:ext cx="405111" cy="259045"/>
    <xdr:sp macro="" textlink="">
      <xdr:nvSpPr>
        <xdr:cNvPr id="321" name="n_2mainValue【公営住宅】&#10;有形固定資産減価償却率">
          <a:extLst>
            <a:ext uri="{FF2B5EF4-FFF2-40B4-BE49-F238E27FC236}">
              <a16:creationId xmlns:a16="http://schemas.microsoft.com/office/drawing/2014/main" id="{3CDE061F-101A-4E6C-847B-EA309CCFABEB}"/>
            </a:ext>
          </a:extLst>
        </xdr:cNvPr>
        <xdr:cNvSpPr txBox="1"/>
      </xdr:nvSpPr>
      <xdr:spPr>
        <a:xfrm>
          <a:off x="2705744"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81932</xdr:rowOff>
    </xdr:from>
    <xdr:ext cx="405111" cy="259045"/>
    <xdr:sp macro="" textlink="">
      <xdr:nvSpPr>
        <xdr:cNvPr id="322" name="n_3mainValue【公営住宅】&#10;有形固定資産減価償却率">
          <a:extLst>
            <a:ext uri="{FF2B5EF4-FFF2-40B4-BE49-F238E27FC236}">
              <a16:creationId xmlns:a16="http://schemas.microsoft.com/office/drawing/2014/main" id="{D7DC3467-A885-427A-9A52-F1CCB435CC60}"/>
            </a:ext>
          </a:extLst>
        </xdr:cNvPr>
        <xdr:cNvSpPr txBox="1"/>
      </xdr:nvSpPr>
      <xdr:spPr>
        <a:xfrm>
          <a:off x="1816744"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53357</xdr:rowOff>
    </xdr:from>
    <xdr:ext cx="405111" cy="259045"/>
    <xdr:sp macro="" textlink="">
      <xdr:nvSpPr>
        <xdr:cNvPr id="323" name="n_4mainValue【公営住宅】&#10;有形固定資産減価償却率">
          <a:extLst>
            <a:ext uri="{FF2B5EF4-FFF2-40B4-BE49-F238E27FC236}">
              <a16:creationId xmlns:a16="http://schemas.microsoft.com/office/drawing/2014/main" id="{A7464F8C-8848-49D2-B838-59F2448EDE66}"/>
            </a:ext>
          </a:extLst>
        </xdr:cNvPr>
        <xdr:cNvSpPr txBox="1"/>
      </xdr:nvSpPr>
      <xdr:spPr>
        <a:xfrm>
          <a:off x="927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B362928-6A2E-47C9-94D0-10A1492EB9E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18F9A3E-828C-4F50-B03C-9B861E77D69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63390E4-6406-4D30-BE22-FEBEEC7E8AF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087B582-6F55-47AB-9B63-0E554D4F31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6C0AA88-9B04-43EE-BF38-82530D7C99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43D6A78B-5301-4F7D-9690-AD20DC55BB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C6ECAC6-2149-467E-9DF6-2873C45452C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3AB4F44-BF72-4122-A96D-14D4CDE316C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91C17A1-6E06-44A3-967B-B49998AE373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0B0598A-2B45-4E59-B9EC-10F860876D8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C79002AD-9A11-4D7F-88F5-A4116F4FC97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0640F0A-4216-49BD-99C2-3AD48878DA9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F9A03A17-EA55-4639-BC13-A6F9978EF2F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9CDAC7F-7F07-4F47-BF15-60CD63E767A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E6BCFC9-9DE8-45FD-9276-7BCD904E6B1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F0711B98-7C78-454F-A4D4-ABC6C48F49D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CFF3D30-99D9-4124-BEF1-5550874DF61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C5952DB-4005-4A9B-8EFE-70B53BF530E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2998E48-F84E-4E40-8863-B87355ABBC5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F7E1D1F2-0F03-44B4-B0CB-5FBF1AD3364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540D413-B923-4FC9-8AE6-9A81054426A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8FD19EB2-62B0-449A-B7FB-24F15D6CE88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6397960-8739-41AD-877F-25CD1B94A4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134D59CC-022C-465F-822B-8629F3CC7DE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DFC408E0-2E3C-415C-8A12-882C10FAE70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77941D-3874-499D-9863-6D968B2821B8}"/>
            </a:ext>
          </a:extLst>
        </xdr:cNvPr>
        <xdr:cNvCxnSpPr/>
      </xdr:nvCxnSpPr>
      <xdr:spPr>
        <a:xfrm flipV="1">
          <a:off x="10476865" y="13412180"/>
          <a:ext cx="0" cy="1486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CD6B05D2-C8C3-44A8-B511-5565718B1436}"/>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E0588CE1-1FF6-425C-BA4D-667356A808D4}"/>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52" name="【公営住宅】&#10;一人当たり面積最大値テキスト">
          <a:extLst>
            <a:ext uri="{FF2B5EF4-FFF2-40B4-BE49-F238E27FC236}">
              <a16:creationId xmlns:a16="http://schemas.microsoft.com/office/drawing/2014/main" id="{E3C3E4A4-D09F-44CA-B749-B7BA790299B3}"/>
            </a:ext>
          </a:extLst>
        </xdr:cNvPr>
        <xdr:cNvSpPr txBox="1"/>
      </xdr:nvSpPr>
      <xdr:spPr>
        <a:xfrm>
          <a:off x="10515600" y="131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53" name="直線コネクタ 352">
          <a:extLst>
            <a:ext uri="{FF2B5EF4-FFF2-40B4-BE49-F238E27FC236}">
              <a16:creationId xmlns:a16="http://schemas.microsoft.com/office/drawing/2014/main" id="{3F3F947E-C5FD-48A6-96AF-DD818C9DA941}"/>
            </a:ext>
          </a:extLst>
        </xdr:cNvPr>
        <xdr:cNvCxnSpPr/>
      </xdr:nvCxnSpPr>
      <xdr:spPr>
        <a:xfrm>
          <a:off x="10388600" y="134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97372</xdr:rowOff>
    </xdr:from>
    <xdr:ext cx="469744" cy="259045"/>
    <xdr:sp macro="" textlink="">
      <xdr:nvSpPr>
        <xdr:cNvPr id="354" name="【公営住宅】&#10;一人当たり面積平均値テキスト">
          <a:extLst>
            <a:ext uri="{FF2B5EF4-FFF2-40B4-BE49-F238E27FC236}">
              <a16:creationId xmlns:a16="http://schemas.microsoft.com/office/drawing/2014/main" id="{A7C79A57-7628-4741-9B2A-54E48B904A16}"/>
            </a:ext>
          </a:extLst>
        </xdr:cNvPr>
        <xdr:cNvSpPr txBox="1"/>
      </xdr:nvSpPr>
      <xdr:spPr>
        <a:xfrm>
          <a:off x="10515600" y="14499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55" name="フローチャート: 判断 354">
          <a:extLst>
            <a:ext uri="{FF2B5EF4-FFF2-40B4-BE49-F238E27FC236}">
              <a16:creationId xmlns:a16="http://schemas.microsoft.com/office/drawing/2014/main" id="{09E0ACA8-C898-4B0E-BE5D-69D6D4697160}"/>
            </a:ext>
          </a:extLst>
        </xdr:cNvPr>
        <xdr:cNvSpPr/>
      </xdr:nvSpPr>
      <xdr:spPr>
        <a:xfrm>
          <a:off x="10426700" y="146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56" name="フローチャート: 判断 355">
          <a:extLst>
            <a:ext uri="{FF2B5EF4-FFF2-40B4-BE49-F238E27FC236}">
              <a16:creationId xmlns:a16="http://schemas.microsoft.com/office/drawing/2014/main" id="{6417E346-3DDC-4972-87C0-6AA844B9FB37}"/>
            </a:ext>
          </a:extLst>
        </xdr:cNvPr>
        <xdr:cNvSpPr/>
      </xdr:nvSpPr>
      <xdr:spPr>
        <a:xfrm>
          <a:off x="9588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57" name="フローチャート: 判断 356">
          <a:extLst>
            <a:ext uri="{FF2B5EF4-FFF2-40B4-BE49-F238E27FC236}">
              <a16:creationId xmlns:a16="http://schemas.microsoft.com/office/drawing/2014/main" id="{7A57EE39-11AC-4BF3-93A3-76B12EF39935}"/>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58" name="フローチャート: 判断 357">
          <a:extLst>
            <a:ext uri="{FF2B5EF4-FFF2-40B4-BE49-F238E27FC236}">
              <a16:creationId xmlns:a16="http://schemas.microsoft.com/office/drawing/2014/main" id="{F6873C2D-75F6-4614-B946-CBD75801C6C7}"/>
            </a:ext>
          </a:extLst>
        </xdr:cNvPr>
        <xdr:cNvSpPr/>
      </xdr:nvSpPr>
      <xdr:spPr>
        <a:xfrm>
          <a:off x="7810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59" name="フローチャート: 判断 358">
          <a:extLst>
            <a:ext uri="{FF2B5EF4-FFF2-40B4-BE49-F238E27FC236}">
              <a16:creationId xmlns:a16="http://schemas.microsoft.com/office/drawing/2014/main" id="{F4008522-4964-4C0A-86B8-11E144E8D5B6}"/>
            </a:ext>
          </a:extLst>
        </xdr:cNvPr>
        <xdr:cNvSpPr/>
      </xdr:nvSpPr>
      <xdr:spPr>
        <a:xfrm>
          <a:off x="6921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FAEA0B6-3AF7-47BB-B077-49A87E7C15C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221AA4A-37D0-4FDB-8AB0-9EC1BA5452E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0E06E40-33DA-44FA-962D-57E06D9F0A7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DAE49C9-E046-4286-A2F9-4E05BCA4D5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D70F277-C953-467C-B9C8-B4329B4E11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135237</xdr:rowOff>
    </xdr:from>
    <xdr:to>
      <xdr:col>55</xdr:col>
      <xdr:colOff>50800</xdr:colOff>
      <xdr:row>86</xdr:row>
      <xdr:rowOff>65387</xdr:rowOff>
    </xdr:to>
    <xdr:sp macro="" textlink="">
      <xdr:nvSpPr>
        <xdr:cNvPr id="365" name="楕円 364">
          <a:extLst>
            <a:ext uri="{FF2B5EF4-FFF2-40B4-BE49-F238E27FC236}">
              <a16:creationId xmlns:a16="http://schemas.microsoft.com/office/drawing/2014/main" id="{B1B690AF-AB00-48CF-BB52-CAFBF2D687D2}"/>
            </a:ext>
          </a:extLst>
        </xdr:cNvPr>
        <xdr:cNvSpPr/>
      </xdr:nvSpPr>
      <xdr:spPr>
        <a:xfrm>
          <a:off x="10426700" y="1470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113664</xdr:rowOff>
    </xdr:from>
    <xdr:ext cx="469744" cy="259045"/>
    <xdr:sp macro="" textlink="">
      <xdr:nvSpPr>
        <xdr:cNvPr id="366" name="【公営住宅】&#10;一人当たり面積該当値テキスト">
          <a:extLst>
            <a:ext uri="{FF2B5EF4-FFF2-40B4-BE49-F238E27FC236}">
              <a16:creationId xmlns:a16="http://schemas.microsoft.com/office/drawing/2014/main" id="{A5610AA2-1A0A-44EB-B64C-730D659CF54C}"/>
            </a:ext>
          </a:extLst>
        </xdr:cNvPr>
        <xdr:cNvSpPr txBox="1"/>
      </xdr:nvSpPr>
      <xdr:spPr>
        <a:xfrm>
          <a:off x="10515600" y="1468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136216</xdr:rowOff>
    </xdr:from>
    <xdr:to>
      <xdr:col>50</xdr:col>
      <xdr:colOff>165100</xdr:colOff>
      <xdr:row>86</xdr:row>
      <xdr:rowOff>66366</xdr:rowOff>
    </xdr:to>
    <xdr:sp macro="" textlink="">
      <xdr:nvSpPr>
        <xdr:cNvPr id="367" name="楕円 366">
          <a:extLst>
            <a:ext uri="{FF2B5EF4-FFF2-40B4-BE49-F238E27FC236}">
              <a16:creationId xmlns:a16="http://schemas.microsoft.com/office/drawing/2014/main" id="{5AF2432B-9F92-4EF0-9622-E02846736D16}"/>
            </a:ext>
          </a:extLst>
        </xdr:cNvPr>
        <xdr:cNvSpPr/>
      </xdr:nvSpPr>
      <xdr:spPr>
        <a:xfrm>
          <a:off x="9588500" y="1470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14587</xdr:rowOff>
    </xdr:from>
    <xdr:to>
      <xdr:col>55</xdr:col>
      <xdr:colOff>0</xdr:colOff>
      <xdr:row>86</xdr:row>
      <xdr:rowOff>15566</xdr:rowOff>
    </xdr:to>
    <xdr:cxnSp macro="">
      <xdr:nvCxnSpPr>
        <xdr:cNvPr id="368" name="直線コネクタ 367">
          <a:extLst>
            <a:ext uri="{FF2B5EF4-FFF2-40B4-BE49-F238E27FC236}">
              <a16:creationId xmlns:a16="http://schemas.microsoft.com/office/drawing/2014/main" id="{987A4E8B-0983-4BB3-8235-9AFE016F3CA7}"/>
            </a:ext>
          </a:extLst>
        </xdr:cNvPr>
        <xdr:cNvCxnSpPr/>
      </xdr:nvCxnSpPr>
      <xdr:spPr>
        <a:xfrm flipV="1">
          <a:off x="9639300" y="14759287"/>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137196</xdr:rowOff>
    </xdr:from>
    <xdr:to>
      <xdr:col>46</xdr:col>
      <xdr:colOff>38100</xdr:colOff>
      <xdr:row>86</xdr:row>
      <xdr:rowOff>67346</xdr:rowOff>
    </xdr:to>
    <xdr:sp macro="" textlink="">
      <xdr:nvSpPr>
        <xdr:cNvPr id="369" name="楕円 368">
          <a:extLst>
            <a:ext uri="{FF2B5EF4-FFF2-40B4-BE49-F238E27FC236}">
              <a16:creationId xmlns:a16="http://schemas.microsoft.com/office/drawing/2014/main" id="{290F519D-B172-4665-B4B7-A8ABBACA6B2C}"/>
            </a:ext>
          </a:extLst>
        </xdr:cNvPr>
        <xdr:cNvSpPr/>
      </xdr:nvSpPr>
      <xdr:spPr>
        <a:xfrm>
          <a:off x="8699500" y="147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15566</xdr:rowOff>
    </xdr:from>
    <xdr:to>
      <xdr:col>50</xdr:col>
      <xdr:colOff>114300</xdr:colOff>
      <xdr:row>86</xdr:row>
      <xdr:rowOff>16546</xdr:rowOff>
    </xdr:to>
    <xdr:cxnSp macro="">
      <xdr:nvCxnSpPr>
        <xdr:cNvPr id="370" name="直線コネクタ 369">
          <a:extLst>
            <a:ext uri="{FF2B5EF4-FFF2-40B4-BE49-F238E27FC236}">
              <a16:creationId xmlns:a16="http://schemas.microsoft.com/office/drawing/2014/main" id="{854C5948-0CE9-4A7D-B1C1-1D6855F8F394}"/>
            </a:ext>
          </a:extLst>
        </xdr:cNvPr>
        <xdr:cNvCxnSpPr/>
      </xdr:nvCxnSpPr>
      <xdr:spPr>
        <a:xfrm flipV="1">
          <a:off x="8750300" y="1476026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139156</xdr:rowOff>
    </xdr:from>
    <xdr:to>
      <xdr:col>41</xdr:col>
      <xdr:colOff>101600</xdr:colOff>
      <xdr:row>86</xdr:row>
      <xdr:rowOff>69306</xdr:rowOff>
    </xdr:to>
    <xdr:sp macro="" textlink="">
      <xdr:nvSpPr>
        <xdr:cNvPr id="371" name="楕円 370">
          <a:extLst>
            <a:ext uri="{FF2B5EF4-FFF2-40B4-BE49-F238E27FC236}">
              <a16:creationId xmlns:a16="http://schemas.microsoft.com/office/drawing/2014/main" id="{7E8E8892-5DD4-4498-8C68-D1B7D5AFB73E}"/>
            </a:ext>
          </a:extLst>
        </xdr:cNvPr>
        <xdr:cNvSpPr/>
      </xdr:nvSpPr>
      <xdr:spPr>
        <a:xfrm>
          <a:off x="7810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16546</xdr:rowOff>
    </xdr:from>
    <xdr:to>
      <xdr:col>45</xdr:col>
      <xdr:colOff>177800</xdr:colOff>
      <xdr:row>86</xdr:row>
      <xdr:rowOff>18506</xdr:rowOff>
    </xdr:to>
    <xdr:cxnSp macro="">
      <xdr:nvCxnSpPr>
        <xdr:cNvPr id="372" name="直線コネクタ 371">
          <a:extLst>
            <a:ext uri="{FF2B5EF4-FFF2-40B4-BE49-F238E27FC236}">
              <a16:creationId xmlns:a16="http://schemas.microsoft.com/office/drawing/2014/main" id="{9339AF35-1D3C-4627-A687-E5AD2D930DCC}"/>
            </a:ext>
          </a:extLst>
        </xdr:cNvPr>
        <xdr:cNvCxnSpPr/>
      </xdr:nvCxnSpPr>
      <xdr:spPr>
        <a:xfrm flipV="1">
          <a:off x="7861300" y="14761246"/>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138829</xdr:rowOff>
    </xdr:from>
    <xdr:to>
      <xdr:col>36</xdr:col>
      <xdr:colOff>165100</xdr:colOff>
      <xdr:row>86</xdr:row>
      <xdr:rowOff>68979</xdr:rowOff>
    </xdr:to>
    <xdr:sp macro="" textlink="">
      <xdr:nvSpPr>
        <xdr:cNvPr id="373" name="楕円 372">
          <a:extLst>
            <a:ext uri="{FF2B5EF4-FFF2-40B4-BE49-F238E27FC236}">
              <a16:creationId xmlns:a16="http://schemas.microsoft.com/office/drawing/2014/main" id="{A6BB5F51-6291-4EE6-9450-C723989EA632}"/>
            </a:ext>
          </a:extLst>
        </xdr:cNvPr>
        <xdr:cNvSpPr/>
      </xdr:nvSpPr>
      <xdr:spPr>
        <a:xfrm>
          <a:off x="6921500" y="147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18179</xdr:rowOff>
    </xdr:from>
    <xdr:to>
      <xdr:col>41</xdr:col>
      <xdr:colOff>50800</xdr:colOff>
      <xdr:row>86</xdr:row>
      <xdr:rowOff>18506</xdr:rowOff>
    </xdr:to>
    <xdr:cxnSp macro="">
      <xdr:nvCxnSpPr>
        <xdr:cNvPr id="374" name="直線コネクタ 373">
          <a:extLst>
            <a:ext uri="{FF2B5EF4-FFF2-40B4-BE49-F238E27FC236}">
              <a16:creationId xmlns:a16="http://schemas.microsoft.com/office/drawing/2014/main" id="{7568BB25-7EA8-4627-9564-1386200DE166}"/>
            </a:ext>
          </a:extLst>
        </xdr:cNvPr>
        <xdr:cNvCxnSpPr/>
      </xdr:nvCxnSpPr>
      <xdr:spPr>
        <a:xfrm>
          <a:off x="6972300" y="14762879"/>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2557</xdr:rowOff>
    </xdr:from>
    <xdr:ext cx="469744" cy="259045"/>
    <xdr:sp macro="" textlink="">
      <xdr:nvSpPr>
        <xdr:cNvPr id="375" name="n_1aveValue【公営住宅】&#10;一人当たり面積">
          <a:extLst>
            <a:ext uri="{FF2B5EF4-FFF2-40B4-BE49-F238E27FC236}">
              <a16:creationId xmlns:a16="http://schemas.microsoft.com/office/drawing/2014/main" id="{00275623-9C65-46E2-8837-5F42645369F1}"/>
            </a:ext>
          </a:extLst>
        </xdr:cNvPr>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76" name="n_2aveValue【公営住宅】&#10;一人当たり面積">
          <a:extLst>
            <a:ext uri="{FF2B5EF4-FFF2-40B4-BE49-F238E27FC236}">
              <a16:creationId xmlns:a16="http://schemas.microsoft.com/office/drawing/2014/main" id="{61F3F209-1692-425B-B03C-AE3711157DFA}"/>
            </a:ext>
          </a:extLst>
        </xdr:cNvPr>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5497</xdr:rowOff>
    </xdr:from>
    <xdr:ext cx="469744" cy="259045"/>
    <xdr:sp macro="" textlink="">
      <xdr:nvSpPr>
        <xdr:cNvPr id="377" name="n_3aveValue【公営住宅】&#10;一人当たり面積">
          <a:extLst>
            <a:ext uri="{FF2B5EF4-FFF2-40B4-BE49-F238E27FC236}">
              <a16:creationId xmlns:a16="http://schemas.microsoft.com/office/drawing/2014/main" id="{E6D0FE52-015B-4833-8FC2-458BB1A6E19C}"/>
            </a:ext>
          </a:extLst>
        </xdr:cNvPr>
        <xdr:cNvSpPr txBox="1"/>
      </xdr:nvSpPr>
      <xdr:spPr>
        <a:xfrm>
          <a:off x="7626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153433</xdr:rowOff>
    </xdr:from>
    <xdr:ext cx="469744" cy="259045"/>
    <xdr:sp macro="" textlink="">
      <xdr:nvSpPr>
        <xdr:cNvPr id="378" name="n_4aveValue【公営住宅】&#10;一人当たり面積">
          <a:extLst>
            <a:ext uri="{FF2B5EF4-FFF2-40B4-BE49-F238E27FC236}">
              <a16:creationId xmlns:a16="http://schemas.microsoft.com/office/drawing/2014/main" id="{77C02E27-ACD2-495D-B970-C63B8EE584DD}"/>
            </a:ext>
          </a:extLst>
        </xdr:cNvPr>
        <xdr:cNvSpPr txBox="1"/>
      </xdr:nvSpPr>
      <xdr:spPr>
        <a:xfrm>
          <a:off x="6737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57493</xdr:rowOff>
    </xdr:from>
    <xdr:ext cx="469744" cy="259045"/>
    <xdr:sp macro="" textlink="">
      <xdr:nvSpPr>
        <xdr:cNvPr id="379" name="n_1mainValue【公営住宅】&#10;一人当たり面積">
          <a:extLst>
            <a:ext uri="{FF2B5EF4-FFF2-40B4-BE49-F238E27FC236}">
              <a16:creationId xmlns:a16="http://schemas.microsoft.com/office/drawing/2014/main" id="{3F31BD7E-CCD1-4633-8B0D-F4BF3E660208}"/>
            </a:ext>
          </a:extLst>
        </xdr:cNvPr>
        <xdr:cNvSpPr txBox="1"/>
      </xdr:nvSpPr>
      <xdr:spPr>
        <a:xfrm>
          <a:off x="9391727" y="1480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58473</xdr:rowOff>
    </xdr:from>
    <xdr:ext cx="469744" cy="259045"/>
    <xdr:sp macro="" textlink="">
      <xdr:nvSpPr>
        <xdr:cNvPr id="380" name="n_2mainValue【公営住宅】&#10;一人当たり面積">
          <a:extLst>
            <a:ext uri="{FF2B5EF4-FFF2-40B4-BE49-F238E27FC236}">
              <a16:creationId xmlns:a16="http://schemas.microsoft.com/office/drawing/2014/main" id="{D83C2F84-183B-4D15-9FB6-55840D89A120}"/>
            </a:ext>
          </a:extLst>
        </xdr:cNvPr>
        <xdr:cNvSpPr txBox="1"/>
      </xdr:nvSpPr>
      <xdr:spPr>
        <a:xfrm>
          <a:off x="8515427" y="1480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60433</xdr:rowOff>
    </xdr:from>
    <xdr:ext cx="469744" cy="259045"/>
    <xdr:sp macro="" textlink="">
      <xdr:nvSpPr>
        <xdr:cNvPr id="381" name="n_3mainValue【公営住宅】&#10;一人当たり面積">
          <a:extLst>
            <a:ext uri="{FF2B5EF4-FFF2-40B4-BE49-F238E27FC236}">
              <a16:creationId xmlns:a16="http://schemas.microsoft.com/office/drawing/2014/main" id="{6546B850-AB91-4737-BD1C-F154DD25470C}"/>
            </a:ext>
          </a:extLst>
        </xdr:cNvPr>
        <xdr:cNvSpPr txBox="1"/>
      </xdr:nvSpPr>
      <xdr:spPr>
        <a:xfrm>
          <a:off x="7626427" y="148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60106</xdr:rowOff>
    </xdr:from>
    <xdr:ext cx="469744" cy="259045"/>
    <xdr:sp macro="" textlink="">
      <xdr:nvSpPr>
        <xdr:cNvPr id="382" name="n_4mainValue【公営住宅】&#10;一人当たり面積">
          <a:extLst>
            <a:ext uri="{FF2B5EF4-FFF2-40B4-BE49-F238E27FC236}">
              <a16:creationId xmlns:a16="http://schemas.microsoft.com/office/drawing/2014/main" id="{8E3EE16F-877E-4C09-956E-8374FA2CED88}"/>
            </a:ext>
          </a:extLst>
        </xdr:cNvPr>
        <xdr:cNvSpPr txBox="1"/>
      </xdr:nvSpPr>
      <xdr:spPr>
        <a:xfrm>
          <a:off x="6737427" y="1480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57C4F52-B7CE-4521-BDA3-86EE7CFC94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8251AC4-159D-4EBD-BBE4-93427D030D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4C1BCC0-6619-4D8F-AF6D-DA5EE7EB784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0273265-7AA4-4F51-A4E2-455C21886D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077CB68-CA5D-4379-8593-E701F723C7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8E46BD5-1B12-48F4-94E8-23AC105389B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613C06C-E0EF-4D3F-B567-2C9AA24FA0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69DCB2B-A283-46C9-B436-0CCCBFF1971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BF65D756-247B-4A20-8298-8EB1BDB8CE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57246085-BF40-4002-9BE0-CFE1B337B9D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28D3DDA6-0EE9-4637-8E98-6C88C1F910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8C8B2057-15F5-4CF1-A642-25A8712D10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9AAACD7E-A2E4-4614-9F48-CE2B2E22461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07108F9-2C75-4A6A-BE54-BE14F74EA2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40597650-848F-437B-821F-B3277B808CB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6A4FC79-1CAD-4664-90EE-8CF3409448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4EAFF57-4539-4502-9686-5A29DAA8606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311F81D-E7D6-4D7E-B5BC-AB453658286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61E3ABE-8265-4E25-BCEF-81AAF7DDB58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9629DC67-C46F-4EFA-86E4-FFFF57445D1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B9A7B957-D3F2-479D-96DF-31E2F58150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CAE09EA-2B99-4BAE-8AF9-8DBEA4A65B9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DC5A9A34-BDE4-41BB-808B-45C0F21BA8E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8CA58A65-993C-4F1C-99F6-50A65A9AC48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566D772-7CEE-44DC-97FD-93EF15D8CD1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8D28717C-3999-4CD8-B8C4-7C6AB86D17B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3B9736DF-DF4A-4DF8-9129-9E3C4DB0F67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D049C15-C9D2-46E7-9DCE-5FEE55A0E6D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3DBC61F-7373-4F84-8641-F9904FD1301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67AA863-DD55-4FB1-8210-9BAD9050A55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BF2FC75-0778-41CC-B459-E20860D9B06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855A7353-D873-4797-9721-DA146312D8E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DD1167A3-2AE3-44A4-B1F3-C1ED2653441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59480E0F-EAB4-49BF-B0C6-45DE4D75C4E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CFDD8A04-8058-422C-BC72-924E7B83414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FE3F2FE-F55D-4E8B-A347-116C14EFC5C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E36DADFC-ADEE-472C-B890-439ED3D94BA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92ACFC97-8446-47B6-92F6-1E3DC1875D6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CA7F985A-07FD-4E97-A040-25429C69411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765CBF7-FD43-4AE0-8CA8-748ED481C3C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6D373569-B50A-45AC-B811-7DCC56ABCC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BB8CD16C-D1F0-4C96-BEFF-672993C873D2}"/>
            </a:ext>
          </a:extLst>
        </xdr:cNvPr>
        <xdr:cNvCxnSpPr/>
      </xdr:nvCxnSpPr>
      <xdr:spPr>
        <a:xfrm flipV="1">
          <a:off x="16318864" y="582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10C95C2-68A7-4FBC-959A-3B09D62DA75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E9B1643-A29C-4978-A3D4-F717AB69A16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F8FBEC2F-448E-4353-8D2A-FA50FD3C7BC6}"/>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428" name="直線コネクタ 427">
          <a:extLst>
            <a:ext uri="{FF2B5EF4-FFF2-40B4-BE49-F238E27FC236}">
              <a16:creationId xmlns:a16="http://schemas.microsoft.com/office/drawing/2014/main" id="{A89D311F-DC13-4D2C-8BDE-FD2F7B2DD86F}"/>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49547</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4333C9A6-908A-4123-AA0B-25844A41230D}"/>
            </a:ext>
          </a:extLst>
        </xdr:cNvPr>
        <xdr:cNvSpPr txBox="1"/>
      </xdr:nvSpPr>
      <xdr:spPr>
        <a:xfrm>
          <a:off x="1635760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30" name="フローチャート: 判断 429">
          <a:extLst>
            <a:ext uri="{FF2B5EF4-FFF2-40B4-BE49-F238E27FC236}">
              <a16:creationId xmlns:a16="http://schemas.microsoft.com/office/drawing/2014/main" id="{9CF2AC49-F86A-4180-8563-416ACE7BFB7F}"/>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F51C9CA6-9D9B-449B-9017-7400AF6DD691}"/>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DBD1C009-8557-425E-B8FD-C3403A8B4497}"/>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33" name="フローチャート: 判断 432">
          <a:extLst>
            <a:ext uri="{FF2B5EF4-FFF2-40B4-BE49-F238E27FC236}">
              <a16:creationId xmlns:a16="http://schemas.microsoft.com/office/drawing/2014/main" id="{6C22F615-EC93-4461-B598-2823A3203AF1}"/>
            </a:ext>
          </a:extLst>
        </xdr:cNvPr>
        <xdr:cNvSpPr/>
      </xdr:nvSpPr>
      <xdr:spPr>
        <a:xfrm>
          <a:off x="13652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25400</xdr:rowOff>
    </xdr:from>
    <xdr:to>
      <xdr:col>67</xdr:col>
      <xdr:colOff>101600</xdr:colOff>
      <xdr:row>38</xdr:row>
      <xdr:rowOff>127000</xdr:rowOff>
    </xdr:to>
    <xdr:sp macro="" textlink="">
      <xdr:nvSpPr>
        <xdr:cNvPr id="434" name="フローチャート: 判断 433">
          <a:extLst>
            <a:ext uri="{FF2B5EF4-FFF2-40B4-BE49-F238E27FC236}">
              <a16:creationId xmlns:a16="http://schemas.microsoft.com/office/drawing/2014/main" id="{60971377-BD10-4133-9999-528721C755A8}"/>
            </a:ext>
          </a:extLst>
        </xdr:cNvPr>
        <xdr:cNvSpPr/>
      </xdr:nvSpPr>
      <xdr:spPr>
        <a:xfrm>
          <a:off x="12763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4A6BA99-E2B7-43CB-9CE2-4C35DB0003A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0222769-9FD3-4164-8267-E341F6A8D66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FE7BCCA-1EE0-403F-B8F5-844E474778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F0651B6-F641-481C-A834-D2F37EFF97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CEDB09B-375E-4585-9DDA-5C1ECD18F6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159294</xdr:rowOff>
    </xdr:from>
    <xdr:to>
      <xdr:col>85</xdr:col>
      <xdr:colOff>177800</xdr:colOff>
      <xdr:row>38</xdr:row>
      <xdr:rowOff>89444</xdr:rowOff>
    </xdr:to>
    <xdr:sp macro="" textlink="">
      <xdr:nvSpPr>
        <xdr:cNvPr id="440" name="楕円 439">
          <a:extLst>
            <a:ext uri="{FF2B5EF4-FFF2-40B4-BE49-F238E27FC236}">
              <a16:creationId xmlns:a16="http://schemas.microsoft.com/office/drawing/2014/main" id="{1CB860B2-05E1-4DEB-9914-3CEAF7915E7C}"/>
            </a:ext>
          </a:extLst>
        </xdr:cNvPr>
        <xdr:cNvSpPr/>
      </xdr:nvSpPr>
      <xdr:spPr>
        <a:xfrm>
          <a:off x="16268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10721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405F366D-AED4-4003-9105-2BC17199E927}"/>
            </a:ext>
          </a:extLst>
        </xdr:cNvPr>
        <xdr:cNvSpPr txBox="1"/>
      </xdr:nvSpPr>
      <xdr:spPr>
        <a:xfrm>
          <a:off x="16357600" y="635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42" name="楕円 441">
          <a:extLst>
            <a:ext uri="{FF2B5EF4-FFF2-40B4-BE49-F238E27FC236}">
              <a16:creationId xmlns:a16="http://schemas.microsoft.com/office/drawing/2014/main" id="{CB1DC766-957C-47CB-8924-C9EEBDE602A4}"/>
            </a:ext>
          </a:extLst>
        </xdr:cNvPr>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38644</xdr:rowOff>
    </xdr:to>
    <xdr:cxnSp macro="">
      <xdr:nvCxnSpPr>
        <xdr:cNvPr id="443" name="直線コネクタ 442">
          <a:extLst>
            <a:ext uri="{FF2B5EF4-FFF2-40B4-BE49-F238E27FC236}">
              <a16:creationId xmlns:a16="http://schemas.microsoft.com/office/drawing/2014/main" id="{A67D3E4E-F8D7-45ED-A655-05DAFA9E006E}"/>
            </a:ext>
          </a:extLst>
        </xdr:cNvPr>
        <xdr:cNvCxnSpPr/>
      </xdr:nvCxnSpPr>
      <xdr:spPr>
        <a:xfrm>
          <a:off x="15481300" y="651129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107043</xdr:rowOff>
    </xdr:from>
    <xdr:to>
      <xdr:col>76</xdr:col>
      <xdr:colOff>165100</xdr:colOff>
      <xdr:row>38</xdr:row>
      <xdr:rowOff>37193</xdr:rowOff>
    </xdr:to>
    <xdr:sp macro="" textlink="">
      <xdr:nvSpPr>
        <xdr:cNvPr id="444" name="楕円 443">
          <a:extLst>
            <a:ext uri="{FF2B5EF4-FFF2-40B4-BE49-F238E27FC236}">
              <a16:creationId xmlns:a16="http://schemas.microsoft.com/office/drawing/2014/main" id="{97BC7013-994A-49E7-AA31-9D43D5DC7BE7}"/>
            </a:ext>
          </a:extLst>
        </xdr:cNvPr>
        <xdr:cNvSpPr/>
      </xdr:nvSpPr>
      <xdr:spPr>
        <a:xfrm>
          <a:off x="145415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157843</xdr:rowOff>
    </xdr:from>
    <xdr:to>
      <xdr:col>81</xdr:col>
      <xdr:colOff>50800</xdr:colOff>
      <xdr:row>37</xdr:row>
      <xdr:rowOff>167640</xdr:rowOff>
    </xdr:to>
    <xdr:cxnSp macro="">
      <xdr:nvCxnSpPr>
        <xdr:cNvPr id="445" name="直線コネクタ 444">
          <a:extLst>
            <a:ext uri="{FF2B5EF4-FFF2-40B4-BE49-F238E27FC236}">
              <a16:creationId xmlns:a16="http://schemas.microsoft.com/office/drawing/2014/main" id="{A373518E-E23F-43A2-AEF1-9380C8E1886B}"/>
            </a:ext>
          </a:extLst>
        </xdr:cNvPr>
        <xdr:cNvCxnSpPr/>
      </xdr:nvCxnSpPr>
      <xdr:spPr>
        <a:xfrm>
          <a:off x="14592300" y="650149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66222</xdr:rowOff>
    </xdr:from>
    <xdr:to>
      <xdr:col>72</xdr:col>
      <xdr:colOff>38100</xdr:colOff>
      <xdr:row>37</xdr:row>
      <xdr:rowOff>167822</xdr:rowOff>
    </xdr:to>
    <xdr:sp macro="" textlink="">
      <xdr:nvSpPr>
        <xdr:cNvPr id="446" name="楕円 445">
          <a:extLst>
            <a:ext uri="{FF2B5EF4-FFF2-40B4-BE49-F238E27FC236}">
              <a16:creationId xmlns:a16="http://schemas.microsoft.com/office/drawing/2014/main" id="{82686253-AA98-4B38-ACBF-FC554A31F666}"/>
            </a:ext>
          </a:extLst>
        </xdr:cNvPr>
        <xdr:cNvSpPr/>
      </xdr:nvSpPr>
      <xdr:spPr>
        <a:xfrm>
          <a:off x="13652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117022</xdr:rowOff>
    </xdr:from>
    <xdr:to>
      <xdr:col>76</xdr:col>
      <xdr:colOff>114300</xdr:colOff>
      <xdr:row>37</xdr:row>
      <xdr:rowOff>157843</xdr:rowOff>
    </xdr:to>
    <xdr:cxnSp macro="">
      <xdr:nvCxnSpPr>
        <xdr:cNvPr id="447" name="直線コネクタ 446">
          <a:extLst>
            <a:ext uri="{FF2B5EF4-FFF2-40B4-BE49-F238E27FC236}">
              <a16:creationId xmlns:a16="http://schemas.microsoft.com/office/drawing/2014/main" id="{B1B6D161-D378-4485-A432-097CEE1A7D42}"/>
            </a:ext>
          </a:extLst>
        </xdr:cNvPr>
        <xdr:cNvCxnSpPr/>
      </xdr:nvCxnSpPr>
      <xdr:spPr>
        <a:xfrm>
          <a:off x="13703300" y="646067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162560</xdr:rowOff>
    </xdr:from>
    <xdr:to>
      <xdr:col>67</xdr:col>
      <xdr:colOff>101600</xdr:colOff>
      <xdr:row>37</xdr:row>
      <xdr:rowOff>92710</xdr:rowOff>
    </xdr:to>
    <xdr:sp macro="" textlink="">
      <xdr:nvSpPr>
        <xdr:cNvPr id="448" name="楕円 447">
          <a:extLst>
            <a:ext uri="{FF2B5EF4-FFF2-40B4-BE49-F238E27FC236}">
              <a16:creationId xmlns:a16="http://schemas.microsoft.com/office/drawing/2014/main" id="{B9BF9282-430B-4A22-BACB-D873B9954A67}"/>
            </a:ext>
          </a:extLst>
        </xdr:cNvPr>
        <xdr:cNvSpPr/>
      </xdr:nvSpPr>
      <xdr:spPr>
        <a:xfrm>
          <a:off x="12763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41910</xdr:rowOff>
    </xdr:from>
    <xdr:to>
      <xdr:col>71</xdr:col>
      <xdr:colOff>177800</xdr:colOff>
      <xdr:row>37</xdr:row>
      <xdr:rowOff>117022</xdr:rowOff>
    </xdr:to>
    <xdr:cxnSp macro="">
      <xdr:nvCxnSpPr>
        <xdr:cNvPr id="449" name="直線コネクタ 448">
          <a:extLst>
            <a:ext uri="{FF2B5EF4-FFF2-40B4-BE49-F238E27FC236}">
              <a16:creationId xmlns:a16="http://schemas.microsoft.com/office/drawing/2014/main" id="{5390B449-CCBD-4C0E-BB54-D23751342453}"/>
            </a:ext>
          </a:extLst>
        </xdr:cNvPr>
        <xdr:cNvCxnSpPr/>
      </xdr:nvCxnSpPr>
      <xdr:spPr>
        <a:xfrm>
          <a:off x="12814300" y="6385560"/>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EF42E391-64E2-43A4-823E-30BE2ED4F20A}"/>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7C30DF69-3E14-42B9-BDA8-F41DEF3205F2}"/>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23421</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5A5B8CF4-5510-4365-86C4-3CA20DB4CA4B}"/>
            </a:ext>
          </a:extLst>
        </xdr:cNvPr>
        <xdr:cNvSpPr txBox="1"/>
      </xdr:nvSpPr>
      <xdr:spPr>
        <a:xfrm>
          <a:off x="13500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50FA2038-8017-4199-B847-3E43685C8D66}"/>
            </a:ext>
          </a:extLst>
        </xdr:cNvPr>
        <xdr:cNvSpPr txBox="1"/>
      </xdr:nvSpPr>
      <xdr:spPr>
        <a:xfrm>
          <a:off x="12611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C4C0E5DE-C170-4CE3-8738-CE1242C1C9F3}"/>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53720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A91D60DC-8A80-4D27-8ACC-FE116634FBF3}"/>
            </a:ext>
          </a:extLst>
        </xdr:cNvPr>
        <xdr:cNvSpPr txBox="1"/>
      </xdr:nvSpPr>
      <xdr:spPr>
        <a:xfrm>
          <a:off x="14389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12899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B1FDC7BA-AA97-482E-A595-25FB59D81914}"/>
            </a:ext>
          </a:extLst>
        </xdr:cNvPr>
        <xdr:cNvSpPr txBox="1"/>
      </xdr:nvSpPr>
      <xdr:spPr>
        <a:xfrm>
          <a:off x="13500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109237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11DC39D-BA88-486D-8E43-BD67478FBCE6}"/>
            </a:ext>
          </a:extLst>
        </xdr:cNvPr>
        <xdr:cNvSpPr txBox="1"/>
      </xdr:nvSpPr>
      <xdr:spPr>
        <a:xfrm>
          <a:off x="12611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DC19B83-9B1C-445D-869C-8CF5608FFA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F0C0C60B-9312-46F9-9924-90DF43FAAB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52D4D55-2BF4-4A65-A50E-2683FC8977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43EBAB1-7D2F-4F35-99FD-DBFFE0E8FE2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C558E0B-A915-4118-BC2B-97D1F11D7E7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4A4CB8F1-3DAC-495F-8E4B-C68D00BF89B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AD888006-08C7-4CA6-98A8-A77D383C718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99380FB7-8333-4A63-A2AB-57B24E8458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75F05471-6D89-42F8-B48C-542038C587B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AF910194-DED9-4B38-9121-F2A1812305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570DC0D7-B613-44FC-A0CF-EF723C66EE2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C1C28E32-E3C8-42FE-9EAA-7D440F59323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571AF161-835C-4C46-9DEE-F8A3D135887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936A671-E41E-414A-A693-16CFC3322BC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F6B4FA2D-3FFB-45DE-A879-E4C26EB58BD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ACBF23DB-8758-4F9D-A8EB-277EAF5FE0E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DF966C11-621F-43DF-A948-66F650CB026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6C5EB0A2-BAEC-48C1-9251-69EC2261FF9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ABDE2771-72CF-4657-A316-6BA4CB9F7E4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7A541F2B-B906-43E5-B1C3-6FFF7E9C727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5BE9E85-6093-4A7C-9EEF-39119B90D35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A035CDB2-61B8-4B52-82B3-D2A724B9C0A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49F5509F-5F4C-4B50-8D7A-DD30F071E5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152400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1466567E-7298-4FAC-9379-0D59A3672811}"/>
            </a:ext>
          </a:extLst>
        </xdr:cNvPr>
        <xdr:cNvCxnSpPr/>
      </xdr:nvCxnSpPr>
      <xdr:spPr>
        <a:xfrm flipV="1">
          <a:off x="22160864" y="581025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0ADE873-D23C-406F-8442-40DF9EEC4FEB}"/>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647B3A9C-5E3F-4140-8E65-2D8011D9EDF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99077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DB08AB47-CC7A-4D25-AA4B-D7B8D4BD2393}"/>
            </a:ext>
          </a:extLst>
        </xdr:cNvPr>
        <xdr:cNvSpPr txBox="1"/>
      </xdr:nvSpPr>
      <xdr:spPr>
        <a:xfrm>
          <a:off x="22199600" y="55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152400</xdr:rowOff>
    </xdr:from>
    <xdr:to>
      <xdr:col>116</xdr:col>
      <xdr:colOff>152400</xdr:colOff>
      <xdr:row>33</xdr:row>
      <xdr:rowOff>152400</xdr:rowOff>
    </xdr:to>
    <xdr:cxnSp macro="">
      <xdr:nvCxnSpPr>
        <xdr:cNvPr id="485" name="直線コネクタ 484">
          <a:extLst>
            <a:ext uri="{FF2B5EF4-FFF2-40B4-BE49-F238E27FC236}">
              <a16:creationId xmlns:a16="http://schemas.microsoft.com/office/drawing/2014/main" id="{5AE68796-FCCB-440D-8FA8-1F131B54330D}"/>
            </a:ext>
          </a:extLst>
        </xdr:cNvPr>
        <xdr:cNvCxnSpPr/>
      </xdr:nvCxnSpPr>
      <xdr:spPr>
        <a:xfrm>
          <a:off x="22072600" y="58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104792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1D249656-47D8-46F6-84D7-BAC87AA64A7E}"/>
            </a:ext>
          </a:extLst>
        </xdr:cNvPr>
        <xdr:cNvSpPr txBox="1"/>
      </xdr:nvSpPr>
      <xdr:spPr>
        <a:xfrm>
          <a:off x="22199600" y="6619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126365</xdr:rowOff>
    </xdr:from>
    <xdr:to>
      <xdr:col>116</xdr:col>
      <xdr:colOff>114300</xdr:colOff>
      <xdr:row>39</xdr:row>
      <xdr:rowOff>56515</xdr:rowOff>
    </xdr:to>
    <xdr:sp macro="" textlink="">
      <xdr:nvSpPr>
        <xdr:cNvPr id="487" name="フローチャート: 判断 486">
          <a:extLst>
            <a:ext uri="{FF2B5EF4-FFF2-40B4-BE49-F238E27FC236}">
              <a16:creationId xmlns:a16="http://schemas.microsoft.com/office/drawing/2014/main" id="{AF2C4949-21CD-4445-A054-E372EB2F84CC}"/>
            </a:ext>
          </a:extLst>
        </xdr:cNvPr>
        <xdr:cNvSpPr/>
      </xdr:nvSpPr>
      <xdr:spPr>
        <a:xfrm>
          <a:off x="221107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79375</xdr:rowOff>
    </xdr:to>
    <xdr:sp macro="" textlink="">
      <xdr:nvSpPr>
        <xdr:cNvPr id="488" name="フローチャート: 判断 487">
          <a:extLst>
            <a:ext uri="{FF2B5EF4-FFF2-40B4-BE49-F238E27FC236}">
              <a16:creationId xmlns:a16="http://schemas.microsoft.com/office/drawing/2014/main" id="{D27A1857-BD86-4DDE-9FB8-A1016364DDCC}"/>
            </a:ext>
          </a:extLst>
        </xdr:cNvPr>
        <xdr:cNvSpPr/>
      </xdr:nvSpPr>
      <xdr:spPr>
        <a:xfrm>
          <a:off x="21272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89" name="フローチャート: 判断 488">
          <a:extLst>
            <a:ext uri="{FF2B5EF4-FFF2-40B4-BE49-F238E27FC236}">
              <a16:creationId xmlns:a16="http://schemas.microsoft.com/office/drawing/2014/main" id="{E8F41990-7BE0-4964-A123-2CEF0B0D7CA7}"/>
            </a:ext>
          </a:extLst>
        </xdr:cNvPr>
        <xdr:cNvSpPr/>
      </xdr:nvSpPr>
      <xdr:spPr>
        <a:xfrm>
          <a:off x="20383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490" name="フローチャート: 判断 489">
          <a:extLst>
            <a:ext uri="{FF2B5EF4-FFF2-40B4-BE49-F238E27FC236}">
              <a16:creationId xmlns:a16="http://schemas.microsoft.com/office/drawing/2014/main" id="{4B525EFD-FFA2-4C3B-A502-590DA0055A96}"/>
            </a:ext>
          </a:extLst>
        </xdr:cNvPr>
        <xdr:cNvSpPr/>
      </xdr:nvSpPr>
      <xdr:spPr>
        <a:xfrm>
          <a:off x="19494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80645</xdr:rowOff>
    </xdr:from>
    <xdr:to>
      <xdr:col>98</xdr:col>
      <xdr:colOff>38100</xdr:colOff>
      <xdr:row>39</xdr:row>
      <xdr:rowOff>10795</xdr:rowOff>
    </xdr:to>
    <xdr:sp macro="" textlink="">
      <xdr:nvSpPr>
        <xdr:cNvPr id="491" name="フローチャート: 判断 490">
          <a:extLst>
            <a:ext uri="{FF2B5EF4-FFF2-40B4-BE49-F238E27FC236}">
              <a16:creationId xmlns:a16="http://schemas.microsoft.com/office/drawing/2014/main" id="{7682A6D2-36D3-402A-A9E3-B05801434DEC}"/>
            </a:ext>
          </a:extLst>
        </xdr:cNvPr>
        <xdr:cNvSpPr/>
      </xdr:nvSpPr>
      <xdr:spPr>
        <a:xfrm>
          <a:off x="18605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E121917-4D4B-433D-8458-0FF1884842C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259CDE1-7471-4BBE-8AA6-A40E1734CA3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B19C7CD-4680-4C94-B665-49FCCABC5AE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E529AD8-8522-403E-A1E0-4772CC3F6EA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E5C0B89A-40C4-44E2-A345-E4FCBF28FBC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97790</xdr:rowOff>
    </xdr:from>
    <xdr:to>
      <xdr:col>116</xdr:col>
      <xdr:colOff>114300</xdr:colOff>
      <xdr:row>37</xdr:row>
      <xdr:rowOff>27940</xdr:rowOff>
    </xdr:to>
    <xdr:sp macro="" textlink="">
      <xdr:nvSpPr>
        <xdr:cNvPr id="497" name="楕円 496">
          <a:extLst>
            <a:ext uri="{FF2B5EF4-FFF2-40B4-BE49-F238E27FC236}">
              <a16:creationId xmlns:a16="http://schemas.microsoft.com/office/drawing/2014/main" id="{CCA10C9D-D3EE-4CA0-8EC9-5134D9C8B77B}"/>
            </a:ext>
          </a:extLst>
        </xdr:cNvPr>
        <xdr:cNvSpPr/>
      </xdr:nvSpPr>
      <xdr:spPr>
        <a:xfrm>
          <a:off x="221107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120667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A285FB9-FA8D-417E-B77A-A634C54CADD4}"/>
            </a:ext>
          </a:extLst>
        </xdr:cNvPr>
        <xdr:cNvSpPr txBox="1"/>
      </xdr:nvSpPr>
      <xdr:spPr>
        <a:xfrm>
          <a:off x="22199600"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105410</xdr:rowOff>
    </xdr:from>
    <xdr:to>
      <xdr:col>112</xdr:col>
      <xdr:colOff>38100</xdr:colOff>
      <xdr:row>37</xdr:row>
      <xdr:rowOff>35560</xdr:rowOff>
    </xdr:to>
    <xdr:sp macro="" textlink="">
      <xdr:nvSpPr>
        <xdr:cNvPr id="499" name="楕円 498">
          <a:extLst>
            <a:ext uri="{FF2B5EF4-FFF2-40B4-BE49-F238E27FC236}">
              <a16:creationId xmlns:a16="http://schemas.microsoft.com/office/drawing/2014/main" id="{5525049E-B46F-45AF-B44E-2F56FE7F59E0}"/>
            </a:ext>
          </a:extLst>
        </xdr:cNvPr>
        <xdr:cNvSpPr/>
      </xdr:nvSpPr>
      <xdr:spPr>
        <a:xfrm>
          <a:off x="2127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148590</xdr:rowOff>
    </xdr:from>
    <xdr:to>
      <xdr:col>116</xdr:col>
      <xdr:colOff>63500</xdr:colOff>
      <xdr:row>36</xdr:row>
      <xdr:rowOff>156210</xdr:rowOff>
    </xdr:to>
    <xdr:cxnSp macro="">
      <xdr:nvCxnSpPr>
        <xdr:cNvPr id="500" name="直線コネクタ 499">
          <a:extLst>
            <a:ext uri="{FF2B5EF4-FFF2-40B4-BE49-F238E27FC236}">
              <a16:creationId xmlns:a16="http://schemas.microsoft.com/office/drawing/2014/main" id="{65C6C05B-14A0-4880-98CD-F18F9B4B0B60}"/>
            </a:ext>
          </a:extLst>
        </xdr:cNvPr>
        <xdr:cNvCxnSpPr/>
      </xdr:nvCxnSpPr>
      <xdr:spPr>
        <a:xfrm flipV="1">
          <a:off x="21323300" y="63207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38735</xdr:rowOff>
    </xdr:from>
    <xdr:to>
      <xdr:col>107</xdr:col>
      <xdr:colOff>101600</xdr:colOff>
      <xdr:row>36</xdr:row>
      <xdr:rowOff>140335</xdr:rowOff>
    </xdr:to>
    <xdr:sp macro="" textlink="">
      <xdr:nvSpPr>
        <xdr:cNvPr id="501" name="楕円 500">
          <a:extLst>
            <a:ext uri="{FF2B5EF4-FFF2-40B4-BE49-F238E27FC236}">
              <a16:creationId xmlns:a16="http://schemas.microsoft.com/office/drawing/2014/main" id="{940B2B80-2197-4F8D-A925-692407C5067C}"/>
            </a:ext>
          </a:extLst>
        </xdr:cNvPr>
        <xdr:cNvSpPr/>
      </xdr:nvSpPr>
      <xdr:spPr>
        <a:xfrm>
          <a:off x="20383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89535</xdr:rowOff>
    </xdr:from>
    <xdr:to>
      <xdr:col>111</xdr:col>
      <xdr:colOff>177800</xdr:colOff>
      <xdr:row>36</xdr:row>
      <xdr:rowOff>156210</xdr:rowOff>
    </xdr:to>
    <xdr:cxnSp macro="">
      <xdr:nvCxnSpPr>
        <xdr:cNvPr id="502" name="直線コネクタ 501">
          <a:extLst>
            <a:ext uri="{FF2B5EF4-FFF2-40B4-BE49-F238E27FC236}">
              <a16:creationId xmlns:a16="http://schemas.microsoft.com/office/drawing/2014/main" id="{8C8B43B4-A401-4D60-BF75-340019367C85}"/>
            </a:ext>
          </a:extLst>
        </xdr:cNvPr>
        <xdr:cNvCxnSpPr/>
      </xdr:nvCxnSpPr>
      <xdr:spPr>
        <a:xfrm>
          <a:off x="20434300" y="626173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50165</xdr:rowOff>
    </xdr:from>
    <xdr:to>
      <xdr:col>102</xdr:col>
      <xdr:colOff>165100</xdr:colOff>
      <xdr:row>36</xdr:row>
      <xdr:rowOff>151765</xdr:rowOff>
    </xdr:to>
    <xdr:sp macro="" textlink="">
      <xdr:nvSpPr>
        <xdr:cNvPr id="503" name="楕円 502">
          <a:extLst>
            <a:ext uri="{FF2B5EF4-FFF2-40B4-BE49-F238E27FC236}">
              <a16:creationId xmlns:a16="http://schemas.microsoft.com/office/drawing/2014/main" id="{E3AE2D31-B162-4527-BCDE-FD8B35B00DFD}"/>
            </a:ext>
          </a:extLst>
        </xdr:cNvPr>
        <xdr:cNvSpPr/>
      </xdr:nvSpPr>
      <xdr:spPr>
        <a:xfrm>
          <a:off x="19494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89535</xdr:rowOff>
    </xdr:from>
    <xdr:to>
      <xdr:col>107</xdr:col>
      <xdr:colOff>50800</xdr:colOff>
      <xdr:row>36</xdr:row>
      <xdr:rowOff>100965</xdr:rowOff>
    </xdr:to>
    <xdr:cxnSp macro="">
      <xdr:nvCxnSpPr>
        <xdr:cNvPr id="504" name="直線コネクタ 503">
          <a:extLst>
            <a:ext uri="{FF2B5EF4-FFF2-40B4-BE49-F238E27FC236}">
              <a16:creationId xmlns:a16="http://schemas.microsoft.com/office/drawing/2014/main" id="{B7E693A9-3050-413A-B4A7-16336C6C5A1D}"/>
            </a:ext>
          </a:extLst>
        </xdr:cNvPr>
        <xdr:cNvCxnSpPr/>
      </xdr:nvCxnSpPr>
      <xdr:spPr>
        <a:xfrm flipV="1">
          <a:off x="19545300" y="62617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120650</xdr:rowOff>
    </xdr:from>
    <xdr:to>
      <xdr:col>98</xdr:col>
      <xdr:colOff>38100</xdr:colOff>
      <xdr:row>37</xdr:row>
      <xdr:rowOff>50800</xdr:rowOff>
    </xdr:to>
    <xdr:sp macro="" textlink="">
      <xdr:nvSpPr>
        <xdr:cNvPr id="505" name="楕円 504">
          <a:extLst>
            <a:ext uri="{FF2B5EF4-FFF2-40B4-BE49-F238E27FC236}">
              <a16:creationId xmlns:a16="http://schemas.microsoft.com/office/drawing/2014/main" id="{9A32693A-89F5-45AB-B55F-25FC36154165}"/>
            </a:ext>
          </a:extLst>
        </xdr:cNvPr>
        <xdr:cNvSpPr/>
      </xdr:nvSpPr>
      <xdr:spPr>
        <a:xfrm>
          <a:off x="18605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100965</xdr:rowOff>
    </xdr:from>
    <xdr:to>
      <xdr:col>102</xdr:col>
      <xdr:colOff>114300</xdr:colOff>
      <xdr:row>37</xdr:row>
      <xdr:rowOff>0</xdr:rowOff>
    </xdr:to>
    <xdr:cxnSp macro="">
      <xdr:nvCxnSpPr>
        <xdr:cNvPr id="506" name="直線コネクタ 505">
          <a:extLst>
            <a:ext uri="{FF2B5EF4-FFF2-40B4-BE49-F238E27FC236}">
              <a16:creationId xmlns:a16="http://schemas.microsoft.com/office/drawing/2014/main" id="{90A1B0FD-EE7C-4231-AC2F-0CA666FBE23B}"/>
            </a:ext>
          </a:extLst>
        </xdr:cNvPr>
        <xdr:cNvCxnSpPr/>
      </xdr:nvCxnSpPr>
      <xdr:spPr>
        <a:xfrm flipV="1">
          <a:off x="18656300" y="627316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70502</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E4F4EC78-31A4-4B44-99A6-1113DDDC6FCF}"/>
            </a:ext>
          </a:extLst>
        </xdr:cNvPr>
        <xdr:cNvSpPr txBox="1"/>
      </xdr:nvSpPr>
      <xdr:spPr>
        <a:xfrm>
          <a:off x="21075727" y="675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68597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682EF858-D61D-4A37-9E68-14357C2A4EF5}"/>
            </a:ext>
          </a:extLst>
        </xdr:cNvPr>
        <xdr:cNvSpPr txBox="1"/>
      </xdr:nvSpPr>
      <xdr:spPr>
        <a:xfrm>
          <a:off x="20199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38117</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639F8FF4-BB18-4E36-8710-7E634C171511}"/>
            </a:ext>
          </a:extLst>
        </xdr:cNvPr>
        <xdr:cNvSpPr txBox="1"/>
      </xdr:nvSpPr>
      <xdr:spPr>
        <a:xfrm>
          <a:off x="19310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1922</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840F6BC3-CCA9-44A2-B96E-7D26D6C74260}"/>
            </a:ext>
          </a:extLst>
        </xdr:cNvPr>
        <xdr:cNvSpPr txBox="1"/>
      </xdr:nvSpPr>
      <xdr:spPr>
        <a:xfrm>
          <a:off x="18421427" y="668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52087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BABFBB1-9D72-42F8-BDDE-25F606A9C1ED}"/>
            </a:ext>
          </a:extLst>
        </xdr:cNvPr>
        <xdr:cNvSpPr txBox="1"/>
      </xdr:nvSpPr>
      <xdr:spPr>
        <a:xfrm>
          <a:off x="21075727" y="605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156862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E2C38E2D-A5CC-4ACB-A697-D686E34884E1}"/>
            </a:ext>
          </a:extLst>
        </xdr:cNvPr>
        <xdr:cNvSpPr txBox="1"/>
      </xdr:nvSpPr>
      <xdr:spPr>
        <a:xfrm>
          <a:off x="20199427" y="598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168292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9B2A29C-30CE-48E6-AEED-2B19369DD4BB}"/>
            </a:ext>
          </a:extLst>
        </xdr:cNvPr>
        <xdr:cNvSpPr txBox="1"/>
      </xdr:nvSpPr>
      <xdr:spPr>
        <a:xfrm>
          <a:off x="19310427" y="599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67327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104216C-9881-4C5B-B749-38EFB495872A}"/>
            </a:ext>
          </a:extLst>
        </xdr:cNvPr>
        <xdr:cNvSpPr txBox="1"/>
      </xdr:nvSpPr>
      <xdr:spPr>
        <a:xfrm>
          <a:off x="18421427" y="60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313B754-EDF8-4D87-A3EB-8776FFAEBB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06EBB96-7812-488A-A8C2-551AD0878C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D6F473D-84EA-40D4-A21C-A260681262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12333358-0468-43E3-976A-44ADB67033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7B80FFE5-CC38-477F-9878-248D5AE99E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94819DC6-4F1D-418D-83B5-5C4BDFB490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1AE2230-9916-4D1D-B294-73C701C3B3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20B62F60-8FEB-4E37-9D39-D1A310B8370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AA9ECE0B-248F-4226-86FB-F47249C82F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36F1B710-8191-4757-8B42-8DF2DCBECAF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C36999B6-1E56-4066-BE73-081093043F1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66CB31AB-058D-4BFA-A762-FD15223AC73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2CCF76EF-FD83-4B9D-995A-0AFB0981F47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811A35BF-B89E-45DB-BC12-9E9306B2F11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1936A92-538E-4452-B549-850B70CD8EB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10643F8-C29F-4BF4-A69C-F2B06BB9F10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C11E4216-042A-4897-8A89-852A1CC68BB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3B8A2904-38CE-4B7A-9C29-6935733C764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17531DCC-AABB-4576-B81A-689CC2BB343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8FACAF8A-0B90-454A-BA47-683AC39836E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737DF7CE-653E-4AEA-88BB-9B093A5D062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A99FC2E-70DA-44EF-BFA9-9D1D60A6E0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25985DA0-72B9-4F9D-81BA-7664BEFD230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4AE9F1C-A854-425C-9D51-C588A7770B5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7E5810A9-7235-4863-AC02-475DDD4ECCFF}"/>
            </a:ext>
          </a:extLst>
        </xdr:cNvPr>
        <xdr:cNvCxnSpPr/>
      </xdr:nvCxnSpPr>
      <xdr:spPr>
        <a:xfrm flipV="1">
          <a:off x="16318864" y="95726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A4CF95E-8A55-45B5-81DD-9EEEF16E48E2}"/>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88D777E5-A9D7-49E6-987A-0F6E5D5357E9}"/>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E574DCD-3166-4A4D-9D76-B1FBE13B60A4}"/>
            </a:ext>
          </a:extLst>
        </xdr:cNvPr>
        <xdr:cNvSpPr txBox="1"/>
      </xdr:nvSpPr>
      <xdr:spPr>
        <a:xfrm>
          <a:off x="163576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543" name="直線コネクタ 542">
          <a:extLst>
            <a:ext uri="{FF2B5EF4-FFF2-40B4-BE49-F238E27FC236}">
              <a16:creationId xmlns:a16="http://schemas.microsoft.com/office/drawing/2014/main" id="{8936969E-38A7-4260-AEBD-93D2ACD563E8}"/>
            </a:ext>
          </a:extLst>
        </xdr:cNvPr>
        <xdr:cNvCxnSpPr/>
      </xdr:nvCxnSpPr>
      <xdr:spPr>
        <a:xfrm>
          <a:off x="16230600" y="957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26687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9742E73-2E76-4059-8D8D-53AF676998DD}"/>
            </a:ext>
          </a:extLst>
        </xdr:cNvPr>
        <xdr:cNvSpPr txBox="1"/>
      </xdr:nvSpPr>
      <xdr:spPr>
        <a:xfrm>
          <a:off x="16357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45" name="フローチャート: 判断 544">
          <a:extLst>
            <a:ext uri="{FF2B5EF4-FFF2-40B4-BE49-F238E27FC236}">
              <a16:creationId xmlns:a16="http://schemas.microsoft.com/office/drawing/2014/main" id="{C45FCB8A-46BE-41D2-98B1-7EB31857CCEE}"/>
            </a:ext>
          </a:extLst>
        </xdr:cNvPr>
        <xdr:cNvSpPr/>
      </xdr:nvSpPr>
      <xdr:spPr>
        <a:xfrm>
          <a:off x="16268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546" name="フローチャート: 判断 545">
          <a:extLst>
            <a:ext uri="{FF2B5EF4-FFF2-40B4-BE49-F238E27FC236}">
              <a16:creationId xmlns:a16="http://schemas.microsoft.com/office/drawing/2014/main" id="{7DADFDCA-6F98-4B62-8C06-7313DE488962}"/>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47" name="フローチャート: 判断 546">
          <a:extLst>
            <a:ext uri="{FF2B5EF4-FFF2-40B4-BE49-F238E27FC236}">
              <a16:creationId xmlns:a16="http://schemas.microsoft.com/office/drawing/2014/main" id="{D89D271B-FF9B-499A-A620-A14409E7D7ED}"/>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48" name="フローチャート: 判断 547">
          <a:extLst>
            <a:ext uri="{FF2B5EF4-FFF2-40B4-BE49-F238E27FC236}">
              <a16:creationId xmlns:a16="http://schemas.microsoft.com/office/drawing/2014/main" id="{CDF98567-2AD1-4AD0-89F4-CD7117F3A7EC}"/>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549" name="フローチャート: 判断 548">
          <a:extLst>
            <a:ext uri="{FF2B5EF4-FFF2-40B4-BE49-F238E27FC236}">
              <a16:creationId xmlns:a16="http://schemas.microsoft.com/office/drawing/2014/main" id="{B386DC0E-6ABC-447E-83B1-4623E332B153}"/>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B50A786-46C8-4FA1-8C89-89AE1E6ED2B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4DBDBA1-3E57-4616-AA1B-316A1D30B14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E058240-BEBE-4876-9EFC-0860395976E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1EF3DFB-6FAB-42CC-8E90-7028DB0D732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5A62E17-63A3-40F3-AB7D-247A089AA8B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55" name="楕円 554">
          <a:extLst>
            <a:ext uri="{FF2B5EF4-FFF2-40B4-BE49-F238E27FC236}">
              <a16:creationId xmlns:a16="http://schemas.microsoft.com/office/drawing/2014/main" id="{85F75E27-AA40-4D16-ABC4-878E87B5E21B}"/>
            </a:ext>
          </a:extLst>
        </xdr:cNvPr>
        <xdr:cNvSpPr/>
      </xdr:nvSpPr>
      <xdr:spPr>
        <a:xfrm>
          <a:off x="16268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151147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A6AFA7E-F1F4-424D-9FB8-81FE11959AAC}"/>
            </a:ext>
          </a:extLst>
        </xdr:cNvPr>
        <xdr:cNvSpPr txBox="1"/>
      </xdr:nvSpPr>
      <xdr:spPr>
        <a:xfrm>
          <a:off x="16357600"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92075</xdr:rowOff>
    </xdr:from>
    <xdr:to>
      <xdr:col>81</xdr:col>
      <xdr:colOff>101600</xdr:colOff>
      <xdr:row>60</xdr:row>
      <xdr:rowOff>22225</xdr:rowOff>
    </xdr:to>
    <xdr:sp macro="" textlink="">
      <xdr:nvSpPr>
        <xdr:cNvPr id="557" name="楕円 556">
          <a:extLst>
            <a:ext uri="{FF2B5EF4-FFF2-40B4-BE49-F238E27FC236}">
              <a16:creationId xmlns:a16="http://schemas.microsoft.com/office/drawing/2014/main" id="{414B398D-EA36-44E4-833F-10FBE0439DBC}"/>
            </a:ext>
          </a:extLst>
        </xdr:cNvPr>
        <xdr:cNvSpPr/>
      </xdr:nvSpPr>
      <xdr:spPr>
        <a:xfrm>
          <a:off x="15430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142875</xdr:rowOff>
    </xdr:from>
    <xdr:to>
      <xdr:col>85</xdr:col>
      <xdr:colOff>127000</xdr:colOff>
      <xdr:row>60</xdr:row>
      <xdr:rowOff>7620</xdr:rowOff>
    </xdr:to>
    <xdr:cxnSp macro="">
      <xdr:nvCxnSpPr>
        <xdr:cNvPr id="558" name="直線コネクタ 557">
          <a:extLst>
            <a:ext uri="{FF2B5EF4-FFF2-40B4-BE49-F238E27FC236}">
              <a16:creationId xmlns:a16="http://schemas.microsoft.com/office/drawing/2014/main" id="{E22ED9C8-ABE6-40B3-AC1B-50087439CAB4}"/>
            </a:ext>
          </a:extLst>
        </xdr:cNvPr>
        <xdr:cNvCxnSpPr/>
      </xdr:nvCxnSpPr>
      <xdr:spPr>
        <a:xfrm>
          <a:off x="15481300" y="102584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53975</xdr:rowOff>
    </xdr:from>
    <xdr:to>
      <xdr:col>76</xdr:col>
      <xdr:colOff>165100</xdr:colOff>
      <xdr:row>59</xdr:row>
      <xdr:rowOff>155575</xdr:rowOff>
    </xdr:to>
    <xdr:sp macro="" textlink="">
      <xdr:nvSpPr>
        <xdr:cNvPr id="559" name="楕円 558">
          <a:extLst>
            <a:ext uri="{FF2B5EF4-FFF2-40B4-BE49-F238E27FC236}">
              <a16:creationId xmlns:a16="http://schemas.microsoft.com/office/drawing/2014/main" id="{C02188D6-D3D5-4BEB-B8E9-463FA0982568}"/>
            </a:ext>
          </a:extLst>
        </xdr:cNvPr>
        <xdr:cNvSpPr/>
      </xdr:nvSpPr>
      <xdr:spPr>
        <a:xfrm>
          <a:off x="14541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104775</xdr:rowOff>
    </xdr:from>
    <xdr:to>
      <xdr:col>81</xdr:col>
      <xdr:colOff>50800</xdr:colOff>
      <xdr:row>59</xdr:row>
      <xdr:rowOff>142875</xdr:rowOff>
    </xdr:to>
    <xdr:cxnSp macro="">
      <xdr:nvCxnSpPr>
        <xdr:cNvPr id="560" name="直線コネクタ 559">
          <a:extLst>
            <a:ext uri="{FF2B5EF4-FFF2-40B4-BE49-F238E27FC236}">
              <a16:creationId xmlns:a16="http://schemas.microsoft.com/office/drawing/2014/main" id="{5E619033-3F1E-4F30-9B71-FBF5255D0887}"/>
            </a:ext>
          </a:extLst>
        </xdr:cNvPr>
        <xdr:cNvCxnSpPr/>
      </xdr:nvCxnSpPr>
      <xdr:spPr>
        <a:xfrm>
          <a:off x="14592300" y="10220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xdr:rowOff>
    </xdr:from>
    <xdr:to>
      <xdr:col>72</xdr:col>
      <xdr:colOff>38100</xdr:colOff>
      <xdr:row>59</xdr:row>
      <xdr:rowOff>115570</xdr:rowOff>
    </xdr:to>
    <xdr:sp macro="" textlink="">
      <xdr:nvSpPr>
        <xdr:cNvPr id="561" name="楕円 560">
          <a:extLst>
            <a:ext uri="{FF2B5EF4-FFF2-40B4-BE49-F238E27FC236}">
              <a16:creationId xmlns:a16="http://schemas.microsoft.com/office/drawing/2014/main" id="{01FA4875-79E9-4430-BD22-C9036556FCA9}"/>
            </a:ext>
          </a:extLst>
        </xdr:cNvPr>
        <xdr:cNvSpPr/>
      </xdr:nvSpPr>
      <xdr:spPr>
        <a:xfrm>
          <a:off x="13652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64770</xdr:rowOff>
    </xdr:from>
    <xdr:to>
      <xdr:col>76</xdr:col>
      <xdr:colOff>114300</xdr:colOff>
      <xdr:row>59</xdr:row>
      <xdr:rowOff>104775</xdr:rowOff>
    </xdr:to>
    <xdr:cxnSp macro="">
      <xdr:nvCxnSpPr>
        <xdr:cNvPr id="562" name="直線コネクタ 561">
          <a:extLst>
            <a:ext uri="{FF2B5EF4-FFF2-40B4-BE49-F238E27FC236}">
              <a16:creationId xmlns:a16="http://schemas.microsoft.com/office/drawing/2014/main" id="{C7833A81-082A-42E4-AD7F-54FE11CDA904}"/>
            </a:ext>
          </a:extLst>
        </xdr:cNvPr>
        <xdr:cNvCxnSpPr/>
      </xdr:nvCxnSpPr>
      <xdr:spPr>
        <a:xfrm>
          <a:off x="13703300" y="10180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124460</xdr:rowOff>
    </xdr:from>
    <xdr:to>
      <xdr:col>67</xdr:col>
      <xdr:colOff>101600</xdr:colOff>
      <xdr:row>59</xdr:row>
      <xdr:rowOff>54610</xdr:rowOff>
    </xdr:to>
    <xdr:sp macro="" textlink="">
      <xdr:nvSpPr>
        <xdr:cNvPr id="563" name="楕円 562">
          <a:extLst>
            <a:ext uri="{FF2B5EF4-FFF2-40B4-BE49-F238E27FC236}">
              <a16:creationId xmlns:a16="http://schemas.microsoft.com/office/drawing/2014/main" id="{4B5EED42-0350-4A27-8B2E-943153BE7BFA}"/>
            </a:ext>
          </a:extLst>
        </xdr:cNvPr>
        <xdr:cNvSpPr/>
      </xdr:nvSpPr>
      <xdr:spPr>
        <a:xfrm>
          <a:off x="12763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xdr:rowOff>
    </xdr:from>
    <xdr:to>
      <xdr:col>71</xdr:col>
      <xdr:colOff>177800</xdr:colOff>
      <xdr:row>59</xdr:row>
      <xdr:rowOff>64770</xdr:rowOff>
    </xdr:to>
    <xdr:cxnSp macro="">
      <xdr:nvCxnSpPr>
        <xdr:cNvPr id="564" name="直線コネクタ 563">
          <a:extLst>
            <a:ext uri="{FF2B5EF4-FFF2-40B4-BE49-F238E27FC236}">
              <a16:creationId xmlns:a16="http://schemas.microsoft.com/office/drawing/2014/main" id="{D2FE6F45-6788-4C08-B35E-6E8631DCE774}"/>
            </a:ext>
          </a:extLst>
        </xdr:cNvPr>
        <xdr:cNvCxnSpPr/>
      </xdr:nvCxnSpPr>
      <xdr:spPr>
        <a:xfrm>
          <a:off x="12814300" y="10119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114317</xdr:rowOff>
    </xdr:from>
    <xdr:ext cx="405111" cy="259045"/>
    <xdr:sp macro="" textlink="">
      <xdr:nvSpPr>
        <xdr:cNvPr id="565" name="n_1aveValue【学校施設】&#10;有形固定資産減価償却率">
          <a:extLst>
            <a:ext uri="{FF2B5EF4-FFF2-40B4-BE49-F238E27FC236}">
              <a16:creationId xmlns:a16="http://schemas.microsoft.com/office/drawing/2014/main" id="{C1113E02-FD02-48A8-B34B-D3C5F5343838}"/>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91457</xdr:rowOff>
    </xdr:from>
    <xdr:ext cx="405111" cy="259045"/>
    <xdr:sp macro="" textlink="">
      <xdr:nvSpPr>
        <xdr:cNvPr id="566" name="n_2aveValue【学校施設】&#10;有形固定資産減価償却率">
          <a:extLst>
            <a:ext uri="{FF2B5EF4-FFF2-40B4-BE49-F238E27FC236}">
              <a16:creationId xmlns:a16="http://schemas.microsoft.com/office/drawing/2014/main" id="{E4441B15-AFF7-434A-85AA-AE15F664B84C}"/>
            </a:ext>
          </a:extLst>
        </xdr:cNvPr>
        <xdr:cNvSpPr txBox="1"/>
      </xdr:nvSpPr>
      <xdr:spPr>
        <a:xfrm>
          <a:off x="14389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64787</xdr:rowOff>
    </xdr:from>
    <xdr:ext cx="405111" cy="259045"/>
    <xdr:sp macro="" textlink="">
      <xdr:nvSpPr>
        <xdr:cNvPr id="567" name="n_3aveValue【学校施設】&#10;有形固定資産減価償却率">
          <a:extLst>
            <a:ext uri="{FF2B5EF4-FFF2-40B4-BE49-F238E27FC236}">
              <a16:creationId xmlns:a16="http://schemas.microsoft.com/office/drawing/2014/main" id="{861C9E00-78CB-4F48-B855-4C9A9576EC0F}"/>
            </a:ext>
          </a:extLst>
        </xdr:cNvPr>
        <xdr:cNvSpPr txBox="1"/>
      </xdr:nvSpPr>
      <xdr:spPr>
        <a:xfrm>
          <a:off x="13500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568" name="n_4aveValue【学校施設】&#10;有形固定資産減価償却率">
          <a:extLst>
            <a:ext uri="{FF2B5EF4-FFF2-40B4-BE49-F238E27FC236}">
              <a16:creationId xmlns:a16="http://schemas.microsoft.com/office/drawing/2014/main" id="{B51317F1-E2C1-4D49-B40B-DD5A436E1C6F}"/>
            </a:ext>
          </a:extLst>
        </xdr:cNvPr>
        <xdr:cNvSpPr txBox="1"/>
      </xdr:nvSpPr>
      <xdr:spPr>
        <a:xfrm>
          <a:off x="12611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38752</xdr:rowOff>
    </xdr:from>
    <xdr:ext cx="405111" cy="259045"/>
    <xdr:sp macro="" textlink="">
      <xdr:nvSpPr>
        <xdr:cNvPr id="569" name="n_1mainValue【学校施設】&#10;有形固定資産減価償却率">
          <a:extLst>
            <a:ext uri="{FF2B5EF4-FFF2-40B4-BE49-F238E27FC236}">
              <a16:creationId xmlns:a16="http://schemas.microsoft.com/office/drawing/2014/main" id="{02326D11-7A7F-4C3B-AC77-B3104D73B2C3}"/>
            </a:ext>
          </a:extLst>
        </xdr:cNvPr>
        <xdr:cNvSpPr txBox="1"/>
      </xdr:nvSpPr>
      <xdr:spPr>
        <a:xfrm>
          <a:off x="152660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652</xdr:rowOff>
    </xdr:from>
    <xdr:ext cx="405111" cy="259045"/>
    <xdr:sp macro="" textlink="">
      <xdr:nvSpPr>
        <xdr:cNvPr id="570" name="n_2mainValue【学校施設】&#10;有形固定資産減価償却率">
          <a:extLst>
            <a:ext uri="{FF2B5EF4-FFF2-40B4-BE49-F238E27FC236}">
              <a16:creationId xmlns:a16="http://schemas.microsoft.com/office/drawing/2014/main" id="{3F3C17F6-D5E5-4DFC-9C10-B4F55846F22E}"/>
            </a:ext>
          </a:extLst>
        </xdr:cNvPr>
        <xdr:cNvSpPr txBox="1"/>
      </xdr:nvSpPr>
      <xdr:spPr>
        <a:xfrm>
          <a:off x="14389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132097</xdr:rowOff>
    </xdr:from>
    <xdr:ext cx="405111" cy="259045"/>
    <xdr:sp macro="" textlink="">
      <xdr:nvSpPr>
        <xdr:cNvPr id="571" name="n_3mainValue【学校施設】&#10;有形固定資産減価償却率">
          <a:extLst>
            <a:ext uri="{FF2B5EF4-FFF2-40B4-BE49-F238E27FC236}">
              <a16:creationId xmlns:a16="http://schemas.microsoft.com/office/drawing/2014/main" id="{8C4F412F-2329-4FBD-87CD-AA03357B3672}"/>
            </a:ext>
          </a:extLst>
        </xdr:cNvPr>
        <xdr:cNvSpPr txBox="1"/>
      </xdr:nvSpPr>
      <xdr:spPr>
        <a:xfrm>
          <a:off x="13500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72" name="n_4mainValue【学校施設】&#10;有形固定資産減価償却率">
          <a:extLst>
            <a:ext uri="{FF2B5EF4-FFF2-40B4-BE49-F238E27FC236}">
              <a16:creationId xmlns:a16="http://schemas.microsoft.com/office/drawing/2014/main" id="{96AD766D-804A-40F8-B514-D22161452E4C}"/>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F2B198A7-EE73-4345-812F-D51F2056AE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7630783E-CAB3-4158-83E9-00C9D6DE94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7B186C88-6E25-4D1E-9A32-38BFCF973E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9B3331F3-86E1-4A9E-A544-1557556D5C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2746BF8-9DDD-4DEA-964F-102153A0AED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EA36F3C-6DB5-4119-AB80-84D0EE2BAFC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A6FAEB6-4B7A-44C5-96D6-88D8CB479F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90B64AAA-4DD5-4BDD-B730-BD139782997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B0185EF-4791-40F4-9CC3-F644D712D1D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90733726-29BD-4AD1-8459-64659ECD17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3EBAA95C-ADEA-429A-8EA3-6B7C5EC4CB6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755CA3A3-E38C-4CA3-A33F-C5CD7FABD02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AD80DBB6-5362-4950-B61B-5E64F55357D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EE6541CA-5A9F-498D-9A50-8F4DBBBB39D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31F40251-DF8F-4C1F-AFB1-6B778A58EB7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9F9264F7-1127-485C-808D-5CD5C8826C0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209F623-0D96-4C62-AB6A-6E6280F20F4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A152B170-5053-4625-8F56-E13294DC104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CDA1111B-6AD3-409A-BF8C-5043377DD8C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29F6C729-56B8-4E49-8EC7-74282DBC70F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8F6818F4-A1D2-4450-81CD-91EEA82CFAD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226EB15A-F21B-4E69-A38D-48218FDC6EA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8F520A3E-8AE1-4DB2-968A-3531CAF603D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B2410912-D625-40B7-9EE0-BD16CABEB7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597" name="直線コネクタ 596">
          <a:extLst>
            <a:ext uri="{FF2B5EF4-FFF2-40B4-BE49-F238E27FC236}">
              <a16:creationId xmlns:a16="http://schemas.microsoft.com/office/drawing/2014/main" id="{A72D52A8-B9C2-42AB-9E01-F49F32F5B3A8}"/>
            </a:ext>
          </a:extLst>
        </xdr:cNvPr>
        <xdr:cNvCxnSpPr/>
      </xdr:nvCxnSpPr>
      <xdr:spPr>
        <a:xfrm flipV="1">
          <a:off x="22160864" y="942975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598" name="【学校施設】&#10;一人当たり面積最小値テキスト">
          <a:extLst>
            <a:ext uri="{FF2B5EF4-FFF2-40B4-BE49-F238E27FC236}">
              <a16:creationId xmlns:a16="http://schemas.microsoft.com/office/drawing/2014/main" id="{F2A08DAE-AC03-4CFE-AF92-D808FD3F09B9}"/>
            </a:ext>
          </a:extLst>
        </xdr:cNvPr>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599" name="直線コネクタ 598">
          <a:extLst>
            <a:ext uri="{FF2B5EF4-FFF2-40B4-BE49-F238E27FC236}">
              <a16:creationId xmlns:a16="http://schemas.microsoft.com/office/drawing/2014/main" id="{4781DF87-5652-4E2B-825B-25C692757959}"/>
            </a:ext>
          </a:extLst>
        </xdr:cNvPr>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600" name="【学校施設】&#10;一人当たり面積最大値テキスト">
          <a:extLst>
            <a:ext uri="{FF2B5EF4-FFF2-40B4-BE49-F238E27FC236}">
              <a16:creationId xmlns:a16="http://schemas.microsoft.com/office/drawing/2014/main" id="{D5A0D275-F553-4C5C-B2EC-A9FED29BDF2F}"/>
            </a:ext>
          </a:extLst>
        </xdr:cNvPr>
        <xdr:cNvSpPr txBox="1"/>
      </xdr:nvSpPr>
      <xdr:spPr>
        <a:xfrm>
          <a:off x="221996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601" name="直線コネクタ 600">
          <a:extLst>
            <a:ext uri="{FF2B5EF4-FFF2-40B4-BE49-F238E27FC236}">
              <a16:creationId xmlns:a16="http://schemas.microsoft.com/office/drawing/2014/main" id="{BBEC16E7-881D-4AC3-9CC5-49498343E6AC}"/>
            </a:ext>
          </a:extLst>
        </xdr:cNvPr>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39895</xdr:rowOff>
    </xdr:from>
    <xdr:ext cx="469744" cy="259045"/>
    <xdr:sp macro="" textlink="">
      <xdr:nvSpPr>
        <xdr:cNvPr id="602" name="【学校施設】&#10;一人当たり面積平均値テキスト">
          <a:extLst>
            <a:ext uri="{FF2B5EF4-FFF2-40B4-BE49-F238E27FC236}">
              <a16:creationId xmlns:a16="http://schemas.microsoft.com/office/drawing/2014/main" id="{D09EA9EF-089C-4934-9F9C-E6085E8E5B18}"/>
            </a:ext>
          </a:extLst>
        </xdr:cNvPr>
        <xdr:cNvSpPr txBox="1"/>
      </xdr:nvSpPr>
      <xdr:spPr>
        <a:xfrm>
          <a:off x="22199600" y="10326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603" name="フローチャート: 判断 602">
          <a:extLst>
            <a:ext uri="{FF2B5EF4-FFF2-40B4-BE49-F238E27FC236}">
              <a16:creationId xmlns:a16="http://schemas.microsoft.com/office/drawing/2014/main" id="{4857FB51-F17A-4EF6-8AFC-86ACE40AB4A8}"/>
            </a:ext>
          </a:extLst>
        </xdr:cNvPr>
        <xdr:cNvSpPr/>
      </xdr:nvSpPr>
      <xdr:spPr>
        <a:xfrm>
          <a:off x="22110700" y="104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604" name="フローチャート: 判断 603">
          <a:extLst>
            <a:ext uri="{FF2B5EF4-FFF2-40B4-BE49-F238E27FC236}">
              <a16:creationId xmlns:a16="http://schemas.microsoft.com/office/drawing/2014/main" id="{A53DF845-E2F9-4148-9339-41E3A855F2D2}"/>
            </a:ext>
          </a:extLst>
        </xdr:cNvPr>
        <xdr:cNvSpPr/>
      </xdr:nvSpPr>
      <xdr:spPr>
        <a:xfrm>
          <a:off x="212725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605" name="フローチャート: 判断 604">
          <a:extLst>
            <a:ext uri="{FF2B5EF4-FFF2-40B4-BE49-F238E27FC236}">
              <a16:creationId xmlns:a16="http://schemas.microsoft.com/office/drawing/2014/main" id="{43C0EE4E-B215-4985-8E79-21F79E57FFFC}"/>
            </a:ext>
          </a:extLst>
        </xdr:cNvPr>
        <xdr:cNvSpPr/>
      </xdr:nvSpPr>
      <xdr:spPr>
        <a:xfrm>
          <a:off x="20383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606" name="フローチャート: 判断 605">
          <a:extLst>
            <a:ext uri="{FF2B5EF4-FFF2-40B4-BE49-F238E27FC236}">
              <a16:creationId xmlns:a16="http://schemas.microsoft.com/office/drawing/2014/main" id="{18271698-2357-4C5E-8A2F-285A7A7016D4}"/>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607" name="フローチャート: 判断 606">
          <a:extLst>
            <a:ext uri="{FF2B5EF4-FFF2-40B4-BE49-F238E27FC236}">
              <a16:creationId xmlns:a16="http://schemas.microsoft.com/office/drawing/2014/main" id="{A5CDCCBC-B174-4D81-A60B-3B7601E0CF93}"/>
            </a:ext>
          </a:extLst>
        </xdr:cNvPr>
        <xdr:cNvSpPr/>
      </xdr:nvSpPr>
      <xdr:spPr>
        <a:xfrm>
          <a:off x="18605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7B0E140-F76E-4085-ACF5-15F80E80F5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558180E-03B7-458D-8ED3-C9E7B16C184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F170C69-2D54-4A64-AB56-969119014F9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9EA2929-45B4-40F6-99E5-5A63BEFCBB7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7366295-9FCD-4EBA-8A0E-0E3D8FB354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57404</xdr:rowOff>
    </xdr:from>
    <xdr:to>
      <xdr:col>116</xdr:col>
      <xdr:colOff>114300</xdr:colOff>
      <xdr:row>62</xdr:row>
      <xdr:rowOff>159004</xdr:rowOff>
    </xdr:to>
    <xdr:sp macro="" textlink="">
      <xdr:nvSpPr>
        <xdr:cNvPr id="613" name="楕円 612">
          <a:extLst>
            <a:ext uri="{FF2B5EF4-FFF2-40B4-BE49-F238E27FC236}">
              <a16:creationId xmlns:a16="http://schemas.microsoft.com/office/drawing/2014/main" id="{ED520802-3008-4310-81D4-A044E0CF353D}"/>
            </a:ext>
          </a:extLst>
        </xdr:cNvPr>
        <xdr:cNvSpPr/>
      </xdr:nvSpPr>
      <xdr:spPr>
        <a:xfrm>
          <a:off x="22110700" y="1068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35831</xdr:rowOff>
    </xdr:from>
    <xdr:ext cx="469744" cy="259045"/>
    <xdr:sp macro="" textlink="">
      <xdr:nvSpPr>
        <xdr:cNvPr id="614" name="【学校施設】&#10;一人当たり面積該当値テキスト">
          <a:extLst>
            <a:ext uri="{FF2B5EF4-FFF2-40B4-BE49-F238E27FC236}">
              <a16:creationId xmlns:a16="http://schemas.microsoft.com/office/drawing/2014/main" id="{ACCB4D21-C658-4289-B7D2-61AA3178424F}"/>
            </a:ext>
          </a:extLst>
        </xdr:cNvPr>
        <xdr:cNvSpPr txBox="1"/>
      </xdr:nvSpPr>
      <xdr:spPr>
        <a:xfrm>
          <a:off x="22199600" y="1066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62357</xdr:rowOff>
    </xdr:from>
    <xdr:to>
      <xdr:col>112</xdr:col>
      <xdr:colOff>38100</xdr:colOff>
      <xdr:row>62</xdr:row>
      <xdr:rowOff>163957</xdr:rowOff>
    </xdr:to>
    <xdr:sp macro="" textlink="">
      <xdr:nvSpPr>
        <xdr:cNvPr id="615" name="楕円 614">
          <a:extLst>
            <a:ext uri="{FF2B5EF4-FFF2-40B4-BE49-F238E27FC236}">
              <a16:creationId xmlns:a16="http://schemas.microsoft.com/office/drawing/2014/main" id="{5BF03C33-8AB2-42C7-8819-F34D9B1029CD}"/>
            </a:ext>
          </a:extLst>
        </xdr:cNvPr>
        <xdr:cNvSpPr/>
      </xdr:nvSpPr>
      <xdr:spPr>
        <a:xfrm>
          <a:off x="21272500" y="106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108204</xdr:rowOff>
    </xdr:from>
    <xdr:to>
      <xdr:col>116</xdr:col>
      <xdr:colOff>63500</xdr:colOff>
      <xdr:row>62</xdr:row>
      <xdr:rowOff>113157</xdr:rowOff>
    </xdr:to>
    <xdr:cxnSp macro="">
      <xdr:nvCxnSpPr>
        <xdr:cNvPr id="616" name="直線コネクタ 615">
          <a:extLst>
            <a:ext uri="{FF2B5EF4-FFF2-40B4-BE49-F238E27FC236}">
              <a16:creationId xmlns:a16="http://schemas.microsoft.com/office/drawing/2014/main" id="{7E5903C8-4D1A-4B19-A117-9CB133CF1D71}"/>
            </a:ext>
          </a:extLst>
        </xdr:cNvPr>
        <xdr:cNvCxnSpPr/>
      </xdr:nvCxnSpPr>
      <xdr:spPr>
        <a:xfrm flipV="1">
          <a:off x="21323300" y="10738104"/>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66548</xdr:rowOff>
    </xdr:from>
    <xdr:to>
      <xdr:col>107</xdr:col>
      <xdr:colOff>101600</xdr:colOff>
      <xdr:row>62</xdr:row>
      <xdr:rowOff>168148</xdr:rowOff>
    </xdr:to>
    <xdr:sp macro="" textlink="">
      <xdr:nvSpPr>
        <xdr:cNvPr id="617" name="楕円 616">
          <a:extLst>
            <a:ext uri="{FF2B5EF4-FFF2-40B4-BE49-F238E27FC236}">
              <a16:creationId xmlns:a16="http://schemas.microsoft.com/office/drawing/2014/main" id="{7129BE2F-0D1E-4546-B373-E6908891B812}"/>
            </a:ext>
          </a:extLst>
        </xdr:cNvPr>
        <xdr:cNvSpPr/>
      </xdr:nvSpPr>
      <xdr:spPr>
        <a:xfrm>
          <a:off x="20383500" y="106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113157</xdr:rowOff>
    </xdr:from>
    <xdr:to>
      <xdr:col>111</xdr:col>
      <xdr:colOff>177800</xdr:colOff>
      <xdr:row>62</xdr:row>
      <xdr:rowOff>117348</xdr:rowOff>
    </xdr:to>
    <xdr:cxnSp macro="">
      <xdr:nvCxnSpPr>
        <xdr:cNvPr id="618" name="直線コネクタ 617">
          <a:extLst>
            <a:ext uri="{FF2B5EF4-FFF2-40B4-BE49-F238E27FC236}">
              <a16:creationId xmlns:a16="http://schemas.microsoft.com/office/drawing/2014/main" id="{5C4C6DF7-CAF1-40B8-B2FD-4AE307B6154B}"/>
            </a:ext>
          </a:extLst>
        </xdr:cNvPr>
        <xdr:cNvCxnSpPr/>
      </xdr:nvCxnSpPr>
      <xdr:spPr>
        <a:xfrm flipV="1">
          <a:off x="20434300" y="1074305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74549</xdr:rowOff>
    </xdr:from>
    <xdr:to>
      <xdr:col>102</xdr:col>
      <xdr:colOff>165100</xdr:colOff>
      <xdr:row>63</xdr:row>
      <xdr:rowOff>4699</xdr:rowOff>
    </xdr:to>
    <xdr:sp macro="" textlink="">
      <xdr:nvSpPr>
        <xdr:cNvPr id="619" name="楕円 618">
          <a:extLst>
            <a:ext uri="{FF2B5EF4-FFF2-40B4-BE49-F238E27FC236}">
              <a16:creationId xmlns:a16="http://schemas.microsoft.com/office/drawing/2014/main" id="{44AB5B6B-DB22-488E-B6C0-586FF41DD422}"/>
            </a:ext>
          </a:extLst>
        </xdr:cNvPr>
        <xdr:cNvSpPr/>
      </xdr:nvSpPr>
      <xdr:spPr>
        <a:xfrm>
          <a:off x="19494500" y="1070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117348</xdr:rowOff>
    </xdr:from>
    <xdr:to>
      <xdr:col>107</xdr:col>
      <xdr:colOff>50800</xdr:colOff>
      <xdr:row>62</xdr:row>
      <xdr:rowOff>125349</xdr:rowOff>
    </xdr:to>
    <xdr:cxnSp macro="">
      <xdr:nvCxnSpPr>
        <xdr:cNvPr id="620" name="直線コネクタ 619">
          <a:extLst>
            <a:ext uri="{FF2B5EF4-FFF2-40B4-BE49-F238E27FC236}">
              <a16:creationId xmlns:a16="http://schemas.microsoft.com/office/drawing/2014/main" id="{49BD787C-C24E-4687-9874-03A5769B05F2}"/>
            </a:ext>
          </a:extLst>
        </xdr:cNvPr>
        <xdr:cNvCxnSpPr/>
      </xdr:nvCxnSpPr>
      <xdr:spPr>
        <a:xfrm flipV="1">
          <a:off x="19545300" y="1074724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73406</xdr:rowOff>
    </xdr:from>
    <xdr:to>
      <xdr:col>98</xdr:col>
      <xdr:colOff>38100</xdr:colOff>
      <xdr:row>63</xdr:row>
      <xdr:rowOff>3556</xdr:rowOff>
    </xdr:to>
    <xdr:sp macro="" textlink="">
      <xdr:nvSpPr>
        <xdr:cNvPr id="621" name="楕円 620">
          <a:extLst>
            <a:ext uri="{FF2B5EF4-FFF2-40B4-BE49-F238E27FC236}">
              <a16:creationId xmlns:a16="http://schemas.microsoft.com/office/drawing/2014/main" id="{36530D05-8396-4D5B-A26F-0F7148F86211}"/>
            </a:ext>
          </a:extLst>
        </xdr:cNvPr>
        <xdr:cNvSpPr/>
      </xdr:nvSpPr>
      <xdr:spPr>
        <a:xfrm>
          <a:off x="18605500" y="1070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124206</xdr:rowOff>
    </xdr:from>
    <xdr:to>
      <xdr:col>102</xdr:col>
      <xdr:colOff>114300</xdr:colOff>
      <xdr:row>62</xdr:row>
      <xdr:rowOff>125349</xdr:rowOff>
    </xdr:to>
    <xdr:cxnSp macro="">
      <xdr:nvCxnSpPr>
        <xdr:cNvPr id="622" name="直線コネクタ 621">
          <a:extLst>
            <a:ext uri="{FF2B5EF4-FFF2-40B4-BE49-F238E27FC236}">
              <a16:creationId xmlns:a16="http://schemas.microsoft.com/office/drawing/2014/main" id="{37E1E3E0-B95F-4FEE-B0FC-46A91F6848F3}"/>
            </a:ext>
          </a:extLst>
        </xdr:cNvPr>
        <xdr:cNvCxnSpPr/>
      </xdr:nvCxnSpPr>
      <xdr:spPr>
        <a:xfrm>
          <a:off x="18656300" y="1075410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161815</xdr:rowOff>
    </xdr:from>
    <xdr:ext cx="469744" cy="259045"/>
    <xdr:sp macro="" textlink="">
      <xdr:nvSpPr>
        <xdr:cNvPr id="623" name="n_1aveValue【学校施設】&#10;一人当たり面積">
          <a:extLst>
            <a:ext uri="{FF2B5EF4-FFF2-40B4-BE49-F238E27FC236}">
              <a16:creationId xmlns:a16="http://schemas.microsoft.com/office/drawing/2014/main" id="{C0A32E95-7C59-49D3-AD77-31F0D977761B}"/>
            </a:ext>
          </a:extLst>
        </xdr:cNvPr>
        <xdr:cNvSpPr txBox="1"/>
      </xdr:nvSpPr>
      <xdr:spPr>
        <a:xfrm>
          <a:off x="21075727" y="1027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134764</xdr:rowOff>
    </xdr:from>
    <xdr:ext cx="469744" cy="259045"/>
    <xdr:sp macro="" textlink="">
      <xdr:nvSpPr>
        <xdr:cNvPr id="624" name="n_2aveValue【学校施設】&#10;一人当たり面積">
          <a:extLst>
            <a:ext uri="{FF2B5EF4-FFF2-40B4-BE49-F238E27FC236}">
              <a16:creationId xmlns:a16="http://schemas.microsoft.com/office/drawing/2014/main" id="{1F497531-2F80-4C4B-A6B3-58FFE239636A}"/>
            </a:ext>
          </a:extLst>
        </xdr:cNvPr>
        <xdr:cNvSpPr txBox="1"/>
      </xdr:nvSpPr>
      <xdr:spPr>
        <a:xfrm>
          <a:off x="20199427" y="1025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625" name="n_3aveValue【学校施設】&#10;一人当たり面積">
          <a:extLst>
            <a:ext uri="{FF2B5EF4-FFF2-40B4-BE49-F238E27FC236}">
              <a16:creationId xmlns:a16="http://schemas.microsoft.com/office/drawing/2014/main" id="{8B99226E-865C-4690-828D-1C151C0006EE}"/>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167530</xdr:rowOff>
    </xdr:from>
    <xdr:ext cx="469744" cy="259045"/>
    <xdr:sp macro="" textlink="">
      <xdr:nvSpPr>
        <xdr:cNvPr id="626" name="n_4aveValue【学校施設】&#10;一人当たり面積">
          <a:extLst>
            <a:ext uri="{FF2B5EF4-FFF2-40B4-BE49-F238E27FC236}">
              <a16:creationId xmlns:a16="http://schemas.microsoft.com/office/drawing/2014/main" id="{9C379620-3861-4021-8251-B35DA6DF0E9B}"/>
            </a:ext>
          </a:extLst>
        </xdr:cNvPr>
        <xdr:cNvSpPr txBox="1"/>
      </xdr:nvSpPr>
      <xdr:spPr>
        <a:xfrm>
          <a:off x="18421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155084</xdr:rowOff>
    </xdr:from>
    <xdr:ext cx="469744" cy="259045"/>
    <xdr:sp macro="" textlink="">
      <xdr:nvSpPr>
        <xdr:cNvPr id="627" name="n_1mainValue【学校施設】&#10;一人当たり面積">
          <a:extLst>
            <a:ext uri="{FF2B5EF4-FFF2-40B4-BE49-F238E27FC236}">
              <a16:creationId xmlns:a16="http://schemas.microsoft.com/office/drawing/2014/main" id="{02C444FB-A2A7-433C-BF5D-2376D9990AF7}"/>
            </a:ext>
          </a:extLst>
        </xdr:cNvPr>
        <xdr:cNvSpPr txBox="1"/>
      </xdr:nvSpPr>
      <xdr:spPr>
        <a:xfrm>
          <a:off x="21075727" y="107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159275</xdr:rowOff>
    </xdr:from>
    <xdr:ext cx="469744" cy="259045"/>
    <xdr:sp macro="" textlink="">
      <xdr:nvSpPr>
        <xdr:cNvPr id="628" name="n_2mainValue【学校施設】&#10;一人当たり面積">
          <a:extLst>
            <a:ext uri="{FF2B5EF4-FFF2-40B4-BE49-F238E27FC236}">
              <a16:creationId xmlns:a16="http://schemas.microsoft.com/office/drawing/2014/main" id="{5A569702-DBEA-43A4-BBEC-71AEA24FD501}"/>
            </a:ext>
          </a:extLst>
        </xdr:cNvPr>
        <xdr:cNvSpPr txBox="1"/>
      </xdr:nvSpPr>
      <xdr:spPr>
        <a:xfrm>
          <a:off x="201994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167276</xdr:rowOff>
    </xdr:from>
    <xdr:ext cx="469744" cy="259045"/>
    <xdr:sp macro="" textlink="">
      <xdr:nvSpPr>
        <xdr:cNvPr id="629" name="n_3mainValue【学校施設】&#10;一人当たり面積">
          <a:extLst>
            <a:ext uri="{FF2B5EF4-FFF2-40B4-BE49-F238E27FC236}">
              <a16:creationId xmlns:a16="http://schemas.microsoft.com/office/drawing/2014/main" id="{7BC9698B-B080-4AE3-B6F2-FA874286242C}"/>
            </a:ext>
          </a:extLst>
        </xdr:cNvPr>
        <xdr:cNvSpPr txBox="1"/>
      </xdr:nvSpPr>
      <xdr:spPr>
        <a:xfrm>
          <a:off x="19310427" y="1079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166133</xdr:rowOff>
    </xdr:from>
    <xdr:ext cx="469744" cy="259045"/>
    <xdr:sp macro="" textlink="">
      <xdr:nvSpPr>
        <xdr:cNvPr id="630" name="n_4mainValue【学校施設】&#10;一人当たり面積">
          <a:extLst>
            <a:ext uri="{FF2B5EF4-FFF2-40B4-BE49-F238E27FC236}">
              <a16:creationId xmlns:a16="http://schemas.microsoft.com/office/drawing/2014/main" id="{A3D291FC-B6AE-4731-BE5B-9F3931FB9CBA}"/>
            </a:ext>
          </a:extLst>
        </xdr:cNvPr>
        <xdr:cNvSpPr txBox="1"/>
      </xdr:nvSpPr>
      <xdr:spPr>
        <a:xfrm>
          <a:off x="18421427" y="1079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85489D0F-3E73-4A58-846E-F8D0C80878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E8746D5E-BC72-44DF-9BFD-6EB40C3D77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FCAAE96C-0CE6-487B-99A2-08E823DB852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BB8E7A7C-63BB-4C12-9675-499B84497D3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EA2A4599-8275-4195-B572-5290572E95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F794FEFB-B7BD-4EBD-883F-A458D60A52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16D30CCF-AC7E-4F94-B487-D5C51A30D19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432C372F-5A55-45F1-9683-B2D16E4FE9B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a:extLst>
            <a:ext uri="{FF2B5EF4-FFF2-40B4-BE49-F238E27FC236}">
              <a16:creationId xmlns:a16="http://schemas.microsoft.com/office/drawing/2014/main" id="{1F71AEF1-DC78-4F00-AD0B-9D0FD21994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a:extLst>
            <a:ext uri="{FF2B5EF4-FFF2-40B4-BE49-F238E27FC236}">
              <a16:creationId xmlns:a16="http://schemas.microsoft.com/office/drawing/2014/main" id="{06E55A2C-082C-4580-95FC-01F1F04D2C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a:extLst>
            <a:ext uri="{FF2B5EF4-FFF2-40B4-BE49-F238E27FC236}">
              <a16:creationId xmlns:a16="http://schemas.microsoft.com/office/drawing/2014/main" id="{05512D86-6E58-459B-AAD1-DDD6C73071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a:extLst>
            <a:ext uri="{FF2B5EF4-FFF2-40B4-BE49-F238E27FC236}">
              <a16:creationId xmlns:a16="http://schemas.microsoft.com/office/drawing/2014/main" id="{8F83B19B-A42F-4C18-BF04-C9BE16B499F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a:extLst>
            <a:ext uri="{FF2B5EF4-FFF2-40B4-BE49-F238E27FC236}">
              <a16:creationId xmlns:a16="http://schemas.microsoft.com/office/drawing/2014/main" id="{009EF53F-0C26-402F-9EA2-EF973047FEC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a:extLst>
            <a:ext uri="{FF2B5EF4-FFF2-40B4-BE49-F238E27FC236}">
              <a16:creationId xmlns:a16="http://schemas.microsoft.com/office/drawing/2014/main" id="{AA199401-124E-45BF-BF43-BB811C23CE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a:extLst>
            <a:ext uri="{FF2B5EF4-FFF2-40B4-BE49-F238E27FC236}">
              <a16:creationId xmlns:a16="http://schemas.microsoft.com/office/drawing/2014/main" id="{F9026ED2-F8C3-4291-B642-1D2F06AEF32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a:extLst>
            <a:ext uri="{FF2B5EF4-FFF2-40B4-BE49-F238E27FC236}">
              <a16:creationId xmlns:a16="http://schemas.microsoft.com/office/drawing/2014/main" id="{AAB93049-0057-48D8-BFBF-C6EE34D9373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EBA98E08-F960-46DF-9C55-B06C4607758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AE0EEFDD-D930-4FB7-AD2F-3DE893048EA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35510C86-C454-4E39-97B2-605A913F4CB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0E4AAE8F-4E4E-449A-AF8E-DFD1D0F7D3F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3BCE3FE-C217-44FC-AD14-526380C0135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F376C63D-4951-4F34-82DD-C2909326A6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93BF9D7-2785-4A92-8F07-E18C9DB0316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5857FA5F-91A4-405F-8BCB-979E595033A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6F06A50E-35FC-4A24-A921-34BA8E6017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249EE611-EC66-44E9-89F8-64C74659B92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F26A29F0-3E84-4DDA-9F3E-7E258E4A4D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a:extLst>
            <a:ext uri="{FF2B5EF4-FFF2-40B4-BE49-F238E27FC236}">
              <a16:creationId xmlns:a16="http://schemas.microsoft.com/office/drawing/2014/main" id="{9B2553A9-789A-447D-A63D-BF3ACED44FF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a:extLst>
            <a:ext uri="{FF2B5EF4-FFF2-40B4-BE49-F238E27FC236}">
              <a16:creationId xmlns:a16="http://schemas.microsoft.com/office/drawing/2014/main" id="{9A53ED24-BFEB-46B1-9D07-DD836AF9A65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a:extLst>
            <a:ext uri="{FF2B5EF4-FFF2-40B4-BE49-F238E27FC236}">
              <a16:creationId xmlns:a16="http://schemas.microsoft.com/office/drawing/2014/main" id="{BB0B8BB0-7FAC-4832-B645-5DD1E08CCC8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a:extLst>
            <a:ext uri="{FF2B5EF4-FFF2-40B4-BE49-F238E27FC236}">
              <a16:creationId xmlns:a16="http://schemas.microsoft.com/office/drawing/2014/main" id="{4965F296-791D-411D-8ABB-076BEC454B7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a:extLst>
            <a:ext uri="{FF2B5EF4-FFF2-40B4-BE49-F238E27FC236}">
              <a16:creationId xmlns:a16="http://schemas.microsoft.com/office/drawing/2014/main" id="{7A2DEB16-F7C7-450B-B85B-C5ECB5163E4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a:extLst>
            <a:ext uri="{FF2B5EF4-FFF2-40B4-BE49-F238E27FC236}">
              <a16:creationId xmlns:a16="http://schemas.microsoft.com/office/drawing/2014/main" id="{9DE9B5CC-F9A5-41F8-946A-BDC58E03166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a:extLst>
            <a:ext uri="{FF2B5EF4-FFF2-40B4-BE49-F238E27FC236}">
              <a16:creationId xmlns:a16="http://schemas.microsoft.com/office/drawing/2014/main" id="{858BF2B5-F38A-4FCD-8D0D-733F0944C04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a:extLst>
            <a:ext uri="{FF2B5EF4-FFF2-40B4-BE49-F238E27FC236}">
              <a16:creationId xmlns:a16="http://schemas.microsoft.com/office/drawing/2014/main" id="{04EDD207-5DD6-4A7B-8824-4D53F1ACCE5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a:extLst>
            <a:ext uri="{FF2B5EF4-FFF2-40B4-BE49-F238E27FC236}">
              <a16:creationId xmlns:a16="http://schemas.microsoft.com/office/drawing/2014/main" id="{5046D471-EDB4-4FE5-BDEE-54830CD7085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a:extLst>
            <a:ext uri="{FF2B5EF4-FFF2-40B4-BE49-F238E27FC236}">
              <a16:creationId xmlns:a16="http://schemas.microsoft.com/office/drawing/2014/main" id="{EFB01940-C504-4689-941F-735B9694194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A53907A7-BE69-457D-BB12-15B4AC8FD1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a:extLst>
            <a:ext uri="{FF2B5EF4-FFF2-40B4-BE49-F238E27FC236}">
              <a16:creationId xmlns:a16="http://schemas.microsoft.com/office/drawing/2014/main" id="{B17490B8-49AE-4001-99E1-BCCB0B2A6A4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3030A1EC-8D29-4C9A-A9D2-3AB7C9B63D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106680</xdr:rowOff>
    </xdr:from>
    <xdr:to>
      <xdr:col>85</xdr:col>
      <xdr:colOff>126364</xdr:colOff>
      <xdr:row>108</xdr:row>
      <xdr:rowOff>152400</xdr:rowOff>
    </xdr:to>
    <xdr:cxnSp macro="">
      <xdr:nvCxnSpPr>
        <xdr:cNvPr id="671" name="直線コネクタ 670">
          <a:extLst>
            <a:ext uri="{FF2B5EF4-FFF2-40B4-BE49-F238E27FC236}">
              <a16:creationId xmlns:a16="http://schemas.microsoft.com/office/drawing/2014/main" id="{022A9190-B4BD-4AEE-A3CA-16FBD4829793}"/>
            </a:ext>
          </a:extLst>
        </xdr:cNvPr>
        <xdr:cNvCxnSpPr/>
      </xdr:nvCxnSpPr>
      <xdr:spPr>
        <a:xfrm flipV="1">
          <a:off x="16318864" y="1708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a:extLst>
            <a:ext uri="{FF2B5EF4-FFF2-40B4-BE49-F238E27FC236}">
              <a16:creationId xmlns:a16="http://schemas.microsoft.com/office/drawing/2014/main" id="{82D56DBA-078A-47B5-8C4A-0D8B01712AA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a:extLst>
            <a:ext uri="{FF2B5EF4-FFF2-40B4-BE49-F238E27FC236}">
              <a16:creationId xmlns:a16="http://schemas.microsoft.com/office/drawing/2014/main" id="{CA50CB4D-1209-4C85-8E0D-E675A93F8EA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53357</xdr:rowOff>
    </xdr:from>
    <xdr:ext cx="405111" cy="259045"/>
    <xdr:sp macro="" textlink="">
      <xdr:nvSpPr>
        <xdr:cNvPr id="674" name="【公民館】&#10;有形固定資産減価償却率最大値テキスト">
          <a:extLst>
            <a:ext uri="{FF2B5EF4-FFF2-40B4-BE49-F238E27FC236}">
              <a16:creationId xmlns:a16="http://schemas.microsoft.com/office/drawing/2014/main" id="{852A46B2-0937-44CA-B140-2C0F6FBE1768}"/>
            </a:ext>
          </a:extLst>
        </xdr:cNvPr>
        <xdr:cNvSpPr txBox="1"/>
      </xdr:nvSpPr>
      <xdr:spPr>
        <a:xfrm>
          <a:off x="16357600" y="1685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106680</xdr:rowOff>
    </xdr:from>
    <xdr:to>
      <xdr:col>86</xdr:col>
      <xdr:colOff>25400</xdr:colOff>
      <xdr:row>99</xdr:row>
      <xdr:rowOff>106680</xdr:rowOff>
    </xdr:to>
    <xdr:cxnSp macro="">
      <xdr:nvCxnSpPr>
        <xdr:cNvPr id="675" name="直線コネクタ 674">
          <a:extLst>
            <a:ext uri="{FF2B5EF4-FFF2-40B4-BE49-F238E27FC236}">
              <a16:creationId xmlns:a16="http://schemas.microsoft.com/office/drawing/2014/main" id="{ECC81F55-959E-4542-B3B2-A7B997F72C12}"/>
            </a:ext>
          </a:extLst>
        </xdr:cNvPr>
        <xdr:cNvCxnSpPr/>
      </xdr:nvCxnSpPr>
      <xdr:spPr>
        <a:xfrm>
          <a:off x="16230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124477</xdr:rowOff>
    </xdr:from>
    <xdr:ext cx="405111" cy="259045"/>
    <xdr:sp macro="" textlink="">
      <xdr:nvSpPr>
        <xdr:cNvPr id="676" name="【公民館】&#10;有形固定資産減価償却率平均値テキスト">
          <a:extLst>
            <a:ext uri="{FF2B5EF4-FFF2-40B4-BE49-F238E27FC236}">
              <a16:creationId xmlns:a16="http://schemas.microsoft.com/office/drawing/2014/main" id="{32E41A8A-6303-4112-9D6F-B967A1D27EFF}"/>
            </a:ext>
          </a:extLst>
        </xdr:cNvPr>
        <xdr:cNvSpPr txBox="1"/>
      </xdr:nvSpPr>
      <xdr:spPr>
        <a:xfrm>
          <a:off x="16357600" y="1795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677" name="フローチャート: 判断 676">
          <a:extLst>
            <a:ext uri="{FF2B5EF4-FFF2-40B4-BE49-F238E27FC236}">
              <a16:creationId xmlns:a16="http://schemas.microsoft.com/office/drawing/2014/main" id="{45A50C14-BC86-4E80-ACD8-EB799D47ABC9}"/>
            </a:ext>
          </a:extLst>
        </xdr:cNvPr>
        <xdr:cNvSpPr/>
      </xdr:nvSpPr>
      <xdr:spPr>
        <a:xfrm>
          <a:off x="16268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114936</xdr:rowOff>
    </xdr:from>
    <xdr:to>
      <xdr:col>81</xdr:col>
      <xdr:colOff>101600</xdr:colOff>
      <xdr:row>105</xdr:row>
      <xdr:rowOff>45086</xdr:rowOff>
    </xdr:to>
    <xdr:sp macro="" textlink="">
      <xdr:nvSpPr>
        <xdr:cNvPr id="678" name="フローチャート: 判断 677">
          <a:extLst>
            <a:ext uri="{FF2B5EF4-FFF2-40B4-BE49-F238E27FC236}">
              <a16:creationId xmlns:a16="http://schemas.microsoft.com/office/drawing/2014/main" id="{BD35888E-D399-4F08-A25F-27051B1ED84F}"/>
            </a:ext>
          </a:extLst>
        </xdr:cNvPr>
        <xdr:cNvSpPr/>
      </xdr:nvSpPr>
      <xdr:spPr>
        <a:xfrm>
          <a:off x="15430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29211</xdr:rowOff>
    </xdr:from>
    <xdr:to>
      <xdr:col>76</xdr:col>
      <xdr:colOff>165100</xdr:colOff>
      <xdr:row>105</xdr:row>
      <xdr:rowOff>130811</xdr:rowOff>
    </xdr:to>
    <xdr:sp macro="" textlink="">
      <xdr:nvSpPr>
        <xdr:cNvPr id="679" name="フローチャート: 判断 678">
          <a:extLst>
            <a:ext uri="{FF2B5EF4-FFF2-40B4-BE49-F238E27FC236}">
              <a16:creationId xmlns:a16="http://schemas.microsoft.com/office/drawing/2014/main" id="{A4740732-5D8C-45CF-A1ED-CAB7A3216E38}"/>
            </a:ext>
          </a:extLst>
        </xdr:cNvPr>
        <xdr:cNvSpPr/>
      </xdr:nvSpPr>
      <xdr:spPr>
        <a:xfrm>
          <a:off x="14541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680" name="フローチャート: 判断 679">
          <a:extLst>
            <a:ext uri="{FF2B5EF4-FFF2-40B4-BE49-F238E27FC236}">
              <a16:creationId xmlns:a16="http://schemas.microsoft.com/office/drawing/2014/main" id="{CB176365-9651-483F-B7E0-87E4FD703FE7}"/>
            </a:ext>
          </a:extLst>
        </xdr:cNvPr>
        <xdr:cNvSpPr/>
      </xdr:nvSpPr>
      <xdr:spPr>
        <a:xfrm>
          <a:off x="13652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81" name="フローチャート: 判断 680">
          <a:extLst>
            <a:ext uri="{FF2B5EF4-FFF2-40B4-BE49-F238E27FC236}">
              <a16:creationId xmlns:a16="http://schemas.microsoft.com/office/drawing/2014/main" id="{EE1766F4-95F8-4C69-A7BC-BE3524F6CCF5}"/>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1162214-6943-46F2-9B7B-E73F9A2943C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FD5433AB-40F9-4293-A82A-1FE9870973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CC29A7C-A859-4347-8151-BB2AF8591C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BF22FA9-6E78-4C3B-9270-D3DA6332E6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B9542FA0-FBFC-4A9C-BA75-67F031A4CA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687" name="楕円 686">
          <a:extLst>
            <a:ext uri="{FF2B5EF4-FFF2-40B4-BE49-F238E27FC236}">
              <a16:creationId xmlns:a16="http://schemas.microsoft.com/office/drawing/2014/main" id="{AE78C771-AC1F-41F5-AFB8-B0CFB5B6607E}"/>
            </a:ext>
          </a:extLst>
        </xdr:cNvPr>
        <xdr:cNvSpPr/>
      </xdr:nvSpPr>
      <xdr:spPr>
        <a:xfrm>
          <a:off x="16268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111777</xdr:rowOff>
    </xdr:from>
    <xdr:ext cx="405111" cy="259045"/>
    <xdr:sp macro="" textlink="">
      <xdr:nvSpPr>
        <xdr:cNvPr id="688" name="【公民館】&#10;有形固定資産減価償却率該当値テキスト">
          <a:extLst>
            <a:ext uri="{FF2B5EF4-FFF2-40B4-BE49-F238E27FC236}">
              <a16:creationId xmlns:a16="http://schemas.microsoft.com/office/drawing/2014/main" id="{0F710169-CA64-44CA-8291-37F12B52BD83}"/>
            </a:ext>
          </a:extLst>
        </xdr:cNvPr>
        <xdr:cNvSpPr txBox="1"/>
      </xdr:nvSpPr>
      <xdr:spPr>
        <a:xfrm>
          <a:off x="16357600" y="184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158750</xdr:rowOff>
    </xdr:from>
    <xdr:to>
      <xdr:col>81</xdr:col>
      <xdr:colOff>101600</xdr:colOff>
      <xdr:row>108</xdr:row>
      <xdr:rowOff>88900</xdr:rowOff>
    </xdr:to>
    <xdr:sp macro="" textlink="">
      <xdr:nvSpPr>
        <xdr:cNvPr id="689" name="楕円 688">
          <a:extLst>
            <a:ext uri="{FF2B5EF4-FFF2-40B4-BE49-F238E27FC236}">
              <a16:creationId xmlns:a16="http://schemas.microsoft.com/office/drawing/2014/main" id="{A532A894-BC12-4E5F-A94D-2CA084B7BBC1}"/>
            </a:ext>
          </a:extLst>
        </xdr:cNvPr>
        <xdr:cNvSpPr/>
      </xdr:nvSpPr>
      <xdr:spPr>
        <a:xfrm>
          <a:off x="15430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38100</xdr:rowOff>
    </xdr:from>
    <xdr:to>
      <xdr:col>85</xdr:col>
      <xdr:colOff>127000</xdr:colOff>
      <xdr:row>108</xdr:row>
      <xdr:rowOff>76200</xdr:rowOff>
    </xdr:to>
    <xdr:cxnSp macro="">
      <xdr:nvCxnSpPr>
        <xdr:cNvPr id="690" name="直線コネクタ 689">
          <a:extLst>
            <a:ext uri="{FF2B5EF4-FFF2-40B4-BE49-F238E27FC236}">
              <a16:creationId xmlns:a16="http://schemas.microsoft.com/office/drawing/2014/main" id="{ED06F046-EAA8-42D2-8DAD-39859E2EA159}"/>
            </a:ext>
          </a:extLst>
        </xdr:cNvPr>
        <xdr:cNvCxnSpPr/>
      </xdr:nvCxnSpPr>
      <xdr:spPr>
        <a:xfrm>
          <a:off x="15481300" y="18554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120650</xdr:rowOff>
    </xdr:from>
    <xdr:to>
      <xdr:col>76</xdr:col>
      <xdr:colOff>165100</xdr:colOff>
      <xdr:row>108</xdr:row>
      <xdr:rowOff>50800</xdr:rowOff>
    </xdr:to>
    <xdr:sp macro="" textlink="">
      <xdr:nvSpPr>
        <xdr:cNvPr id="691" name="楕円 690">
          <a:extLst>
            <a:ext uri="{FF2B5EF4-FFF2-40B4-BE49-F238E27FC236}">
              <a16:creationId xmlns:a16="http://schemas.microsoft.com/office/drawing/2014/main" id="{F3D4E981-3E60-48CC-B834-C70422A6E4C0}"/>
            </a:ext>
          </a:extLst>
        </xdr:cNvPr>
        <xdr:cNvSpPr/>
      </xdr:nvSpPr>
      <xdr:spPr>
        <a:xfrm>
          <a:off x="14541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0</xdr:rowOff>
    </xdr:from>
    <xdr:to>
      <xdr:col>81</xdr:col>
      <xdr:colOff>50800</xdr:colOff>
      <xdr:row>108</xdr:row>
      <xdr:rowOff>38100</xdr:rowOff>
    </xdr:to>
    <xdr:cxnSp macro="">
      <xdr:nvCxnSpPr>
        <xdr:cNvPr id="692" name="直線コネクタ 691">
          <a:extLst>
            <a:ext uri="{FF2B5EF4-FFF2-40B4-BE49-F238E27FC236}">
              <a16:creationId xmlns:a16="http://schemas.microsoft.com/office/drawing/2014/main" id="{54888B71-A361-4B45-8A6A-9FD9B62ED6E9}"/>
            </a:ext>
          </a:extLst>
        </xdr:cNvPr>
        <xdr:cNvCxnSpPr/>
      </xdr:nvCxnSpPr>
      <xdr:spPr>
        <a:xfrm>
          <a:off x="14592300" y="18516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82550</xdr:rowOff>
    </xdr:from>
    <xdr:to>
      <xdr:col>72</xdr:col>
      <xdr:colOff>38100</xdr:colOff>
      <xdr:row>108</xdr:row>
      <xdr:rowOff>12700</xdr:rowOff>
    </xdr:to>
    <xdr:sp macro="" textlink="">
      <xdr:nvSpPr>
        <xdr:cNvPr id="693" name="楕円 692">
          <a:extLst>
            <a:ext uri="{FF2B5EF4-FFF2-40B4-BE49-F238E27FC236}">
              <a16:creationId xmlns:a16="http://schemas.microsoft.com/office/drawing/2014/main" id="{6C4F412D-82D2-4BBD-A085-F4FA5B04F786}"/>
            </a:ext>
          </a:extLst>
        </xdr:cNvPr>
        <xdr:cNvSpPr/>
      </xdr:nvSpPr>
      <xdr:spPr>
        <a:xfrm>
          <a:off x="1365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133350</xdr:rowOff>
    </xdr:from>
    <xdr:to>
      <xdr:col>76</xdr:col>
      <xdr:colOff>114300</xdr:colOff>
      <xdr:row>108</xdr:row>
      <xdr:rowOff>0</xdr:rowOff>
    </xdr:to>
    <xdr:cxnSp macro="">
      <xdr:nvCxnSpPr>
        <xdr:cNvPr id="694" name="直線コネクタ 693">
          <a:extLst>
            <a:ext uri="{FF2B5EF4-FFF2-40B4-BE49-F238E27FC236}">
              <a16:creationId xmlns:a16="http://schemas.microsoft.com/office/drawing/2014/main" id="{62FE3B6F-0975-4C9C-8155-99EF9F674599}"/>
            </a:ext>
          </a:extLst>
        </xdr:cNvPr>
        <xdr:cNvCxnSpPr/>
      </xdr:nvCxnSpPr>
      <xdr:spPr>
        <a:xfrm>
          <a:off x="13703300" y="18478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101600</xdr:rowOff>
    </xdr:from>
    <xdr:to>
      <xdr:col>67</xdr:col>
      <xdr:colOff>101600</xdr:colOff>
      <xdr:row>106</xdr:row>
      <xdr:rowOff>31750</xdr:rowOff>
    </xdr:to>
    <xdr:sp macro="" textlink="">
      <xdr:nvSpPr>
        <xdr:cNvPr id="695" name="楕円 694">
          <a:extLst>
            <a:ext uri="{FF2B5EF4-FFF2-40B4-BE49-F238E27FC236}">
              <a16:creationId xmlns:a16="http://schemas.microsoft.com/office/drawing/2014/main" id="{CF3AE860-94FC-4486-8A6A-1E0EE80C13BF}"/>
            </a:ext>
          </a:extLst>
        </xdr:cNvPr>
        <xdr:cNvSpPr/>
      </xdr:nvSpPr>
      <xdr:spPr>
        <a:xfrm>
          <a:off x="12763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152400</xdr:rowOff>
    </xdr:from>
    <xdr:to>
      <xdr:col>71</xdr:col>
      <xdr:colOff>177800</xdr:colOff>
      <xdr:row>107</xdr:row>
      <xdr:rowOff>133350</xdr:rowOff>
    </xdr:to>
    <xdr:cxnSp macro="">
      <xdr:nvCxnSpPr>
        <xdr:cNvPr id="696" name="直線コネクタ 695">
          <a:extLst>
            <a:ext uri="{FF2B5EF4-FFF2-40B4-BE49-F238E27FC236}">
              <a16:creationId xmlns:a16="http://schemas.microsoft.com/office/drawing/2014/main" id="{D1DA1F64-EEAA-4AA7-97FD-21EE65D27013}"/>
            </a:ext>
          </a:extLst>
        </xdr:cNvPr>
        <xdr:cNvCxnSpPr/>
      </xdr:nvCxnSpPr>
      <xdr:spPr>
        <a:xfrm>
          <a:off x="12814300" y="1815465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61613</xdr:rowOff>
    </xdr:from>
    <xdr:ext cx="405111" cy="259045"/>
    <xdr:sp macro="" textlink="">
      <xdr:nvSpPr>
        <xdr:cNvPr id="697" name="n_1aveValue【公民館】&#10;有形固定資産減価償却率">
          <a:extLst>
            <a:ext uri="{FF2B5EF4-FFF2-40B4-BE49-F238E27FC236}">
              <a16:creationId xmlns:a16="http://schemas.microsoft.com/office/drawing/2014/main" id="{7136EE4F-8227-4CE6-80F7-39D4AFD62CA4}"/>
            </a:ext>
          </a:extLst>
        </xdr:cNvPr>
        <xdr:cNvSpPr txBox="1"/>
      </xdr:nvSpPr>
      <xdr:spPr>
        <a:xfrm>
          <a:off x="152660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147338</xdr:rowOff>
    </xdr:from>
    <xdr:ext cx="405111" cy="259045"/>
    <xdr:sp macro="" textlink="">
      <xdr:nvSpPr>
        <xdr:cNvPr id="698" name="n_2aveValue【公民館】&#10;有形固定資産減価償却率">
          <a:extLst>
            <a:ext uri="{FF2B5EF4-FFF2-40B4-BE49-F238E27FC236}">
              <a16:creationId xmlns:a16="http://schemas.microsoft.com/office/drawing/2014/main" id="{A73F3EC7-59F6-4A9A-AB15-4DC8432E8B1E}"/>
            </a:ext>
          </a:extLst>
        </xdr:cNvPr>
        <xdr:cNvSpPr txBox="1"/>
      </xdr:nvSpPr>
      <xdr:spPr>
        <a:xfrm>
          <a:off x="14389744"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86377</xdr:rowOff>
    </xdr:from>
    <xdr:ext cx="405111" cy="259045"/>
    <xdr:sp macro="" textlink="">
      <xdr:nvSpPr>
        <xdr:cNvPr id="699" name="n_3aveValue【公民館】&#10;有形固定資産減価償却率">
          <a:extLst>
            <a:ext uri="{FF2B5EF4-FFF2-40B4-BE49-F238E27FC236}">
              <a16:creationId xmlns:a16="http://schemas.microsoft.com/office/drawing/2014/main" id="{53468B19-703A-4443-AA83-6EE370DA34C0}"/>
            </a:ext>
          </a:extLst>
        </xdr:cNvPr>
        <xdr:cNvSpPr txBox="1"/>
      </xdr:nvSpPr>
      <xdr:spPr>
        <a:xfrm>
          <a:off x="13500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00" name="n_4aveValue【公民館】&#10;有形固定資産減価償却率">
          <a:extLst>
            <a:ext uri="{FF2B5EF4-FFF2-40B4-BE49-F238E27FC236}">
              <a16:creationId xmlns:a16="http://schemas.microsoft.com/office/drawing/2014/main" id="{F21853DE-1153-41DA-8EE0-BDB65154AA64}"/>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80027</xdr:rowOff>
    </xdr:from>
    <xdr:ext cx="405111" cy="259045"/>
    <xdr:sp macro="" textlink="">
      <xdr:nvSpPr>
        <xdr:cNvPr id="701" name="n_1mainValue【公民館】&#10;有形固定資産減価償却率">
          <a:extLst>
            <a:ext uri="{FF2B5EF4-FFF2-40B4-BE49-F238E27FC236}">
              <a16:creationId xmlns:a16="http://schemas.microsoft.com/office/drawing/2014/main" id="{871053AB-6191-4952-9482-E1D2CD8C9527}"/>
            </a:ext>
          </a:extLst>
        </xdr:cNvPr>
        <xdr:cNvSpPr txBox="1"/>
      </xdr:nvSpPr>
      <xdr:spPr>
        <a:xfrm>
          <a:off x="152660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41927</xdr:rowOff>
    </xdr:from>
    <xdr:ext cx="405111" cy="259045"/>
    <xdr:sp macro="" textlink="">
      <xdr:nvSpPr>
        <xdr:cNvPr id="702" name="n_2mainValue【公民館】&#10;有形固定資産減価償却率">
          <a:extLst>
            <a:ext uri="{FF2B5EF4-FFF2-40B4-BE49-F238E27FC236}">
              <a16:creationId xmlns:a16="http://schemas.microsoft.com/office/drawing/2014/main" id="{64DCA532-C47D-4A36-A6E4-518B8AAE66FB}"/>
            </a:ext>
          </a:extLst>
        </xdr:cNvPr>
        <xdr:cNvSpPr txBox="1"/>
      </xdr:nvSpPr>
      <xdr:spPr>
        <a:xfrm>
          <a:off x="14389744" y="185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3827</xdr:rowOff>
    </xdr:from>
    <xdr:ext cx="405111" cy="259045"/>
    <xdr:sp macro="" textlink="">
      <xdr:nvSpPr>
        <xdr:cNvPr id="703" name="n_3mainValue【公民館】&#10;有形固定資産減価償却率">
          <a:extLst>
            <a:ext uri="{FF2B5EF4-FFF2-40B4-BE49-F238E27FC236}">
              <a16:creationId xmlns:a16="http://schemas.microsoft.com/office/drawing/2014/main" id="{48F83863-0D1E-4E05-AFFE-76DB06C3F47F}"/>
            </a:ext>
          </a:extLst>
        </xdr:cNvPr>
        <xdr:cNvSpPr txBox="1"/>
      </xdr:nvSpPr>
      <xdr:spPr>
        <a:xfrm>
          <a:off x="13500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22877</xdr:rowOff>
    </xdr:from>
    <xdr:ext cx="405111" cy="259045"/>
    <xdr:sp macro="" textlink="">
      <xdr:nvSpPr>
        <xdr:cNvPr id="704" name="n_4mainValue【公民館】&#10;有形固定資産減価償却率">
          <a:extLst>
            <a:ext uri="{FF2B5EF4-FFF2-40B4-BE49-F238E27FC236}">
              <a16:creationId xmlns:a16="http://schemas.microsoft.com/office/drawing/2014/main" id="{C2941AC6-A4AE-489D-904E-739900BA4DFB}"/>
            </a:ext>
          </a:extLst>
        </xdr:cNvPr>
        <xdr:cNvSpPr txBox="1"/>
      </xdr:nvSpPr>
      <xdr:spPr>
        <a:xfrm>
          <a:off x="126117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BAE27849-82CF-4DFA-AD3D-FD0F4CD271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6DF11922-DF4D-4859-A258-8A469F827FD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B020CA91-4CF7-4B87-BB18-87F58939E2A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567E415D-CD3B-4C55-AE1C-747A2453B3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150F733B-5A3F-4D89-9786-DC0FF857C65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20AA9678-CC73-40C6-92EA-B592C247A8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8513FBCF-0AC3-46FE-876F-C37820FF8A6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A5FE4D44-F5D0-402E-8530-192D930CA5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4E13F435-A3C0-456E-A790-A533270B7D8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F5EE8656-7E04-49F3-8FCF-41DEA38993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5" name="直線コネクタ 714">
          <a:extLst>
            <a:ext uri="{FF2B5EF4-FFF2-40B4-BE49-F238E27FC236}">
              <a16:creationId xmlns:a16="http://schemas.microsoft.com/office/drawing/2014/main" id="{5524F23C-9C2E-47E3-A972-AB9BE762D86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6" name="テキスト ボックス 715">
          <a:extLst>
            <a:ext uri="{FF2B5EF4-FFF2-40B4-BE49-F238E27FC236}">
              <a16:creationId xmlns:a16="http://schemas.microsoft.com/office/drawing/2014/main" id="{FC93CD06-9651-4BF2-87FF-D5CE00FCAE5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7" name="直線コネクタ 716">
          <a:extLst>
            <a:ext uri="{FF2B5EF4-FFF2-40B4-BE49-F238E27FC236}">
              <a16:creationId xmlns:a16="http://schemas.microsoft.com/office/drawing/2014/main" id="{A36758C6-00BB-487E-94F9-F8633C0D409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8" name="テキスト ボックス 717">
          <a:extLst>
            <a:ext uri="{FF2B5EF4-FFF2-40B4-BE49-F238E27FC236}">
              <a16:creationId xmlns:a16="http://schemas.microsoft.com/office/drawing/2014/main" id="{644BCEBE-E662-4BF6-BF45-4C012910877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9" name="直線コネクタ 718">
          <a:extLst>
            <a:ext uri="{FF2B5EF4-FFF2-40B4-BE49-F238E27FC236}">
              <a16:creationId xmlns:a16="http://schemas.microsoft.com/office/drawing/2014/main" id="{1D85DCF4-853C-484B-8AAF-0E386D98F37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0" name="テキスト ボックス 719">
          <a:extLst>
            <a:ext uri="{FF2B5EF4-FFF2-40B4-BE49-F238E27FC236}">
              <a16:creationId xmlns:a16="http://schemas.microsoft.com/office/drawing/2014/main" id="{7E59646F-FED4-4499-A546-C7AADF5E279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1" name="直線コネクタ 720">
          <a:extLst>
            <a:ext uri="{FF2B5EF4-FFF2-40B4-BE49-F238E27FC236}">
              <a16:creationId xmlns:a16="http://schemas.microsoft.com/office/drawing/2014/main" id="{5D3C03E6-CB88-4332-81E4-65DF19CBED2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2" name="テキスト ボックス 721">
          <a:extLst>
            <a:ext uri="{FF2B5EF4-FFF2-40B4-BE49-F238E27FC236}">
              <a16:creationId xmlns:a16="http://schemas.microsoft.com/office/drawing/2014/main" id="{542848DC-84B4-4D9D-B3AA-DB61EF90308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3" name="直線コネクタ 722">
          <a:extLst>
            <a:ext uri="{FF2B5EF4-FFF2-40B4-BE49-F238E27FC236}">
              <a16:creationId xmlns:a16="http://schemas.microsoft.com/office/drawing/2014/main" id="{4442AC67-3DA8-47B8-AF77-31A731F2A25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4" name="テキスト ボックス 723">
          <a:extLst>
            <a:ext uri="{FF2B5EF4-FFF2-40B4-BE49-F238E27FC236}">
              <a16:creationId xmlns:a16="http://schemas.microsoft.com/office/drawing/2014/main" id="{78B22111-10EF-4A61-B7BA-189F3808966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5" name="直線コネクタ 724">
          <a:extLst>
            <a:ext uri="{FF2B5EF4-FFF2-40B4-BE49-F238E27FC236}">
              <a16:creationId xmlns:a16="http://schemas.microsoft.com/office/drawing/2014/main" id="{2242ACFC-6B38-4ED7-B663-06C01BB703D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6" name="テキスト ボックス 725">
          <a:extLst>
            <a:ext uri="{FF2B5EF4-FFF2-40B4-BE49-F238E27FC236}">
              <a16:creationId xmlns:a16="http://schemas.microsoft.com/office/drawing/2014/main" id="{436A387E-9743-4452-9340-30FD44D89B3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3DEF2D44-BAF0-4E35-A03B-41FC2350A4F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A94BC5DE-8509-418A-AE87-F62B22AD55D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4B3D38F6-5061-4746-80EF-2109994D4F3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135527</xdr:rowOff>
    </xdr:from>
    <xdr:to>
      <xdr:col>116</xdr:col>
      <xdr:colOff>62864</xdr:colOff>
      <xdr:row>109</xdr:row>
      <xdr:rowOff>24493</xdr:rowOff>
    </xdr:to>
    <xdr:cxnSp macro="">
      <xdr:nvCxnSpPr>
        <xdr:cNvPr id="730" name="直線コネクタ 729">
          <a:extLst>
            <a:ext uri="{FF2B5EF4-FFF2-40B4-BE49-F238E27FC236}">
              <a16:creationId xmlns:a16="http://schemas.microsoft.com/office/drawing/2014/main" id="{FC1BEA89-85E1-42D6-AF04-7DDB3835F1A8}"/>
            </a:ext>
          </a:extLst>
        </xdr:cNvPr>
        <xdr:cNvCxnSpPr/>
      </xdr:nvCxnSpPr>
      <xdr:spPr>
        <a:xfrm flipV="1">
          <a:off x="22160864" y="17109077"/>
          <a:ext cx="0" cy="160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28320</xdr:rowOff>
    </xdr:from>
    <xdr:ext cx="469744" cy="259045"/>
    <xdr:sp macro="" textlink="">
      <xdr:nvSpPr>
        <xdr:cNvPr id="731" name="【公民館】&#10;一人当たり面積最小値テキスト">
          <a:extLst>
            <a:ext uri="{FF2B5EF4-FFF2-40B4-BE49-F238E27FC236}">
              <a16:creationId xmlns:a16="http://schemas.microsoft.com/office/drawing/2014/main" id="{02FE8E5E-7BA9-438F-865B-762C14FFEE4A}"/>
            </a:ext>
          </a:extLst>
        </xdr:cNvPr>
        <xdr:cNvSpPr txBox="1"/>
      </xdr:nvSpPr>
      <xdr:spPr>
        <a:xfrm>
          <a:off x="22199600"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24493</xdr:rowOff>
    </xdr:from>
    <xdr:to>
      <xdr:col>116</xdr:col>
      <xdr:colOff>152400</xdr:colOff>
      <xdr:row>109</xdr:row>
      <xdr:rowOff>24493</xdr:rowOff>
    </xdr:to>
    <xdr:cxnSp macro="">
      <xdr:nvCxnSpPr>
        <xdr:cNvPr id="732" name="直線コネクタ 731">
          <a:extLst>
            <a:ext uri="{FF2B5EF4-FFF2-40B4-BE49-F238E27FC236}">
              <a16:creationId xmlns:a16="http://schemas.microsoft.com/office/drawing/2014/main" id="{7562D813-D758-431E-9AA4-E40F5EFAF2CD}"/>
            </a:ext>
          </a:extLst>
        </xdr:cNvPr>
        <xdr:cNvCxnSpPr/>
      </xdr:nvCxnSpPr>
      <xdr:spPr>
        <a:xfrm>
          <a:off x="22072600" y="187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82204</xdr:rowOff>
    </xdr:from>
    <xdr:ext cx="469744" cy="259045"/>
    <xdr:sp macro="" textlink="">
      <xdr:nvSpPr>
        <xdr:cNvPr id="733" name="【公民館】&#10;一人当たり面積最大値テキスト">
          <a:extLst>
            <a:ext uri="{FF2B5EF4-FFF2-40B4-BE49-F238E27FC236}">
              <a16:creationId xmlns:a16="http://schemas.microsoft.com/office/drawing/2014/main" id="{58A2C2E3-99A6-4431-B331-27E026D4F639}"/>
            </a:ext>
          </a:extLst>
        </xdr:cNvPr>
        <xdr:cNvSpPr txBox="1"/>
      </xdr:nvSpPr>
      <xdr:spPr>
        <a:xfrm>
          <a:off x="22199600" y="1688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135527</xdr:rowOff>
    </xdr:from>
    <xdr:to>
      <xdr:col>116</xdr:col>
      <xdr:colOff>152400</xdr:colOff>
      <xdr:row>99</xdr:row>
      <xdr:rowOff>135527</xdr:rowOff>
    </xdr:to>
    <xdr:cxnSp macro="">
      <xdr:nvCxnSpPr>
        <xdr:cNvPr id="734" name="直線コネクタ 733">
          <a:extLst>
            <a:ext uri="{FF2B5EF4-FFF2-40B4-BE49-F238E27FC236}">
              <a16:creationId xmlns:a16="http://schemas.microsoft.com/office/drawing/2014/main" id="{B6EF047E-FE63-47C0-A786-C4DB8C5F8034}"/>
            </a:ext>
          </a:extLst>
        </xdr:cNvPr>
        <xdr:cNvCxnSpPr/>
      </xdr:nvCxnSpPr>
      <xdr:spPr>
        <a:xfrm>
          <a:off x="22072600" y="1710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158222</xdr:rowOff>
    </xdr:from>
    <xdr:ext cx="469744" cy="259045"/>
    <xdr:sp macro="" textlink="">
      <xdr:nvSpPr>
        <xdr:cNvPr id="735" name="【公民館】&#10;一人当たり面積平均値テキスト">
          <a:extLst>
            <a:ext uri="{FF2B5EF4-FFF2-40B4-BE49-F238E27FC236}">
              <a16:creationId xmlns:a16="http://schemas.microsoft.com/office/drawing/2014/main" id="{3704B05C-E1BF-4451-B6CE-F72931140F07}"/>
            </a:ext>
          </a:extLst>
        </xdr:cNvPr>
        <xdr:cNvSpPr txBox="1"/>
      </xdr:nvSpPr>
      <xdr:spPr>
        <a:xfrm>
          <a:off x="22199600" y="18160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135345</xdr:rowOff>
    </xdr:from>
    <xdr:to>
      <xdr:col>116</xdr:col>
      <xdr:colOff>114300</xdr:colOff>
      <xdr:row>107</xdr:row>
      <xdr:rowOff>65495</xdr:rowOff>
    </xdr:to>
    <xdr:sp macro="" textlink="">
      <xdr:nvSpPr>
        <xdr:cNvPr id="736" name="フローチャート: 判断 735">
          <a:extLst>
            <a:ext uri="{FF2B5EF4-FFF2-40B4-BE49-F238E27FC236}">
              <a16:creationId xmlns:a16="http://schemas.microsoft.com/office/drawing/2014/main" id="{FA769B1A-3EFB-4005-A775-A4B7591E7D22}"/>
            </a:ext>
          </a:extLst>
        </xdr:cNvPr>
        <xdr:cNvSpPr/>
      </xdr:nvSpPr>
      <xdr:spPr>
        <a:xfrm>
          <a:off x="22110700" y="183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152763</xdr:rowOff>
    </xdr:from>
    <xdr:to>
      <xdr:col>112</xdr:col>
      <xdr:colOff>38100</xdr:colOff>
      <xdr:row>107</xdr:row>
      <xdr:rowOff>82913</xdr:rowOff>
    </xdr:to>
    <xdr:sp macro="" textlink="">
      <xdr:nvSpPr>
        <xdr:cNvPr id="737" name="フローチャート: 判断 736">
          <a:extLst>
            <a:ext uri="{FF2B5EF4-FFF2-40B4-BE49-F238E27FC236}">
              <a16:creationId xmlns:a16="http://schemas.microsoft.com/office/drawing/2014/main" id="{8BEEE741-6CFA-48E6-AA0B-1727826FC7E3}"/>
            </a:ext>
          </a:extLst>
        </xdr:cNvPr>
        <xdr:cNvSpPr/>
      </xdr:nvSpPr>
      <xdr:spPr>
        <a:xfrm>
          <a:off x="21272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1995</xdr:rowOff>
    </xdr:from>
    <xdr:to>
      <xdr:col>107</xdr:col>
      <xdr:colOff>101600</xdr:colOff>
      <xdr:row>107</xdr:row>
      <xdr:rowOff>103595</xdr:rowOff>
    </xdr:to>
    <xdr:sp macro="" textlink="">
      <xdr:nvSpPr>
        <xdr:cNvPr id="738" name="フローチャート: 判断 737">
          <a:extLst>
            <a:ext uri="{FF2B5EF4-FFF2-40B4-BE49-F238E27FC236}">
              <a16:creationId xmlns:a16="http://schemas.microsoft.com/office/drawing/2014/main" id="{09C4B760-7A27-441F-A3F9-1CDE9E7E7A8B}"/>
            </a:ext>
          </a:extLst>
        </xdr:cNvPr>
        <xdr:cNvSpPr/>
      </xdr:nvSpPr>
      <xdr:spPr>
        <a:xfrm>
          <a:off x="20383500" y="183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23768</xdr:rowOff>
    </xdr:from>
    <xdr:to>
      <xdr:col>102</xdr:col>
      <xdr:colOff>165100</xdr:colOff>
      <xdr:row>107</xdr:row>
      <xdr:rowOff>125368</xdr:rowOff>
    </xdr:to>
    <xdr:sp macro="" textlink="">
      <xdr:nvSpPr>
        <xdr:cNvPr id="739" name="フローチャート: 判断 738">
          <a:extLst>
            <a:ext uri="{FF2B5EF4-FFF2-40B4-BE49-F238E27FC236}">
              <a16:creationId xmlns:a16="http://schemas.microsoft.com/office/drawing/2014/main" id="{7F73D5F4-FF68-4785-B722-3CB3D90ACC3B}"/>
            </a:ext>
          </a:extLst>
        </xdr:cNvPr>
        <xdr:cNvSpPr/>
      </xdr:nvSpPr>
      <xdr:spPr>
        <a:xfrm>
          <a:off x="19494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169092</xdr:rowOff>
    </xdr:from>
    <xdr:to>
      <xdr:col>98</xdr:col>
      <xdr:colOff>38100</xdr:colOff>
      <xdr:row>107</xdr:row>
      <xdr:rowOff>99242</xdr:rowOff>
    </xdr:to>
    <xdr:sp macro="" textlink="">
      <xdr:nvSpPr>
        <xdr:cNvPr id="740" name="フローチャート: 判断 739">
          <a:extLst>
            <a:ext uri="{FF2B5EF4-FFF2-40B4-BE49-F238E27FC236}">
              <a16:creationId xmlns:a16="http://schemas.microsoft.com/office/drawing/2014/main" id="{F7E875A5-2C13-433C-B206-CE2A277904D8}"/>
            </a:ext>
          </a:extLst>
        </xdr:cNvPr>
        <xdr:cNvSpPr/>
      </xdr:nvSpPr>
      <xdr:spPr>
        <a:xfrm>
          <a:off x="18605500" y="183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4D58D122-2330-4E09-B09A-5BC9E273F5B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3A029D00-4ACD-4B60-BC79-703D9D008F8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6B6C73D-1F2D-4653-A203-C10645A3D1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22337095-C90A-46D1-9F84-5D619707C4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5472D7D-E976-41E9-956E-6F20188F95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157662</xdr:rowOff>
    </xdr:from>
    <xdr:to>
      <xdr:col>116</xdr:col>
      <xdr:colOff>114300</xdr:colOff>
      <xdr:row>108</xdr:row>
      <xdr:rowOff>87812</xdr:rowOff>
    </xdr:to>
    <xdr:sp macro="" textlink="">
      <xdr:nvSpPr>
        <xdr:cNvPr id="746" name="楕円 745">
          <a:extLst>
            <a:ext uri="{FF2B5EF4-FFF2-40B4-BE49-F238E27FC236}">
              <a16:creationId xmlns:a16="http://schemas.microsoft.com/office/drawing/2014/main" id="{E5D7B5C1-E7C2-4997-842F-16572C16184F}"/>
            </a:ext>
          </a:extLst>
        </xdr:cNvPr>
        <xdr:cNvSpPr/>
      </xdr:nvSpPr>
      <xdr:spPr>
        <a:xfrm>
          <a:off x="221107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136089</xdr:rowOff>
    </xdr:from>
    <xdr:ext cx="469744" cy="259045"/>
    <xdr:sp macro="" textlink="">
      <xdr:nvSpPr>
        <xdr:cNvPr id="747" name="【公民館】&#10;一人当たり面積該当値テキスト">
          <a:extLst>
            <a:ext uri="{FF2B5EF4-FFF2-40B4-BE49-F238E27FC236}">
              <a16:creationId xmlns:a16="http://schemas.microsoft.com/office/drawing/2014/main" id="{1ACE9A13-9D82-4BA1-A42E-25B094CF077C}"/>
            </a:ext>
          </a:extLst>
        </xdr:cNvPr>
        <xdr:cNvSpPr txBox="1"/>
      </xdr:nvSpPr>
      <xdr:spPr>
        <a:xfrm>
          <a:off x="22199600"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158750</xdr:rowOff>
    </xdr:from>
    <xdr:to>
      <xdr:col>112</xdr:col>
      <xdr:colOff>38100</xdr:colOff>
      <xdr:row>108</xdr:row>
      <xdr:rowOff>88900</xdr:rowOff>
    </xdr:to>
    <xdr:sp macro="" textlink="">
      <xdr:nvSpPr>
        <xdr:cNvPr id="748" name="楕円 747">
          <a:extLst>
            <a:ext uri="{FF2B5EF4-FFF2-40B4-BE49-F238E27FC236}">
              <a16:creationId xmlns:a16="http://schemas.microsoft.com/office/drawing/2014/main" id="{2AFDA5C3-9CCB-432D-BFBB-28ACA13864DC}"/>
            </a:ext>
          </a:extLst>
        </xdr:cNvPr>
        <xdr:cNvSpPr/>
      </xdr:nvSpPr>
      <xdr:spPr>
        <a:xfrm>
          <a:off x="21272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37012</xdr:rowOff>
    </xdr:from>
    <xdr:to>
      <xdr:col>116</xdr:col>
      <xdr:colOff>63500</xdr:colOff>
      <xdr:row>108</xdr:row>
      <xdr:rowOff>38100</xdr:rowOff>
    </xdr:to>
    <xdr:cxnSp macro="">
      <xdr:nvCxnSpPr>
        <xdr:cNvPr id="749" name="直線コネクタ 748">
          <a:extLst>
            <a:ext uri="{FF2B5EF4-FFF2-40B4-BE49-F238E27FC236}">
              <a16:creationId xmlns:a16="http://schemas.microsoft.com/office/drawing/2014/main" id="{C8EF7714-5370-4E73-A1C0-7E489CA9CD0D}"/>
            </a:ext>
          </a:extLst>
        </xdr:cNvPr>
        <xdr:cNvCxnSpPr/>
      </xdr:nvCxnSpPr>
      <xdr:spPr>
        <a:xfrm flipV="1">
          <a:off x="21323300" y="18553612"/>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159838</xdr:rowOff>
    </xdr:from>
    <xdr:to>
      <xdr:col>107</xdr:col>
      <xdr:colOff>101600</xdr:colOff>
      <xdr:row>108</xdr:row>
      <xdr:rowOff>89988</xdr:rowOff>
    </xdr:to>
    <xdr:sp macro="" textlink="">
      <xdr:nvSpPr>
        <xdr:cNvPr id="750" name="楕円 749">
          <a:extLst>
            <a:ext uri="{FF2B5EF4-FFF2-40B4-BE49-F238E27FC236}">
              <a16:creationId xmlns:a16="http://schemas.microsoft.com/office/drawing/2014/main" id="{3D0D9A2B-148A-4DDB-83BD-AD63AB6C8684}"/>
            </a:ext>
          </a:extLst>
        </xdr:cNvPr>
        <xdr:cNvSpPr/>
      </xdr:nvSpPr>
      <xdr:spPr>
        <a:xfrm>
          <a:off x="20383500" y="185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38100</xdr:rowOff>
    </xdr:from>
    <xdr:to>
      <xdr:col>111</xdr:col>
      <xdr:colOff>177800</xdr:colOff>
      <xdr:row>108</xdr:row>
      <xdr:rowOff>39188</xdr:rowOff>
    </xdr:to>
    <xdr:cxnSp macro="">
      <xdr:nvCxnSpPr>
        <xdr:cNvPr id="751" name="直線コネクタ 750">
          <a:extLst>
            <a:ext uri="{FF2B5EF4-FFF2-40B4-BE49-F238E27FC236}">
              <a16:creationId xmlns:a16="http://schemas.microsoft.com/office/drawing/2014/main" id="{1D42A2DD-52D7-4AF6-9077-D512AB7EEBA1}"/>
            </a:ext>
          </a:extLst>
        </xdr:cNvPr>
        <xdr:cNvCxnSpPr/>
      </xdr:nvCxnSpPr>
      <xdr:spPr>
        <a:xfrm flipV="1">
          <a:off x="20434300" y="185547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162016</xdr:rowOff>
    </xdr:from>
    <xdr:to>
      <xdr:col>102</xdr:col>
      <xdr:colOff>165100</xdr:colOff>
      <xdr:row>108</xdr:row>
      <xdr:rowOff>92166</xdr:rowOff>
    </xdr:to>
    <xdr:sp macro="" textlink="">
      <xdr:nvSpPr>
        <xdr:cNvPr id="752" name="楕円 751">
          <a:extLst>
            <a:ext uri="{FF2B5EF4-FFF2-40B4-BE49-F238E27FC236}">
              <a16:creationId xmlns:a16="http://schemas.microsoft.com/office/drawing/2014/main" id="{C25A1C1A-0596-450C-97D6-CD7E3CC83CAA}"/>
            </a:ext>
          </a:extLst>
        </xdr:cNvPr>
        <xdr:cNvSpPr/>
      </xdr:nvSpPr>
      <xdr:spPr>
        <a:xfrm>
          <a:off x="19494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39188</xdr:rowOff>
    </xdr:from>
    <xdr:to>
      <xdr:col>107</xdr:col>
      <xdr:colOff>50800</xdr:colOff>
      <xdr:row>108</xdr:row>
      <xdr:rowOff>41366</xdr:rowOff>
    </xdr:to>
    <xdr:cxnSp macro="">
      <xdr:nvCxnSpPr>
        <xdr:cNvPr id="753" name="直線コネクタ 752">
          <a:extLst>
            <a:ext uri="{FF2B5EF4-FFF2-40B4-BE49-F238E27FC236}">
              <a16:creationId xmlns:a16="http://schemas.microsoft.com/office/drawing/2014/main" id="{4BD95486-321A-4BD2-BCD6-81959E7E4570}"/>
            </a:ext>
          </a:extLst>
        </xdr:cNvPr>
        <xdr:cNvCxnSpPr/>
      </xdr:nvCxnSpPr>
      <xdr:spPr>
        <a:xfrm flipV="1">
          <a:off x="19545300" y="185557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162016</xdr:rowOff>
    </xdr:from>
    <xdr:to>
      <xdr:col>98</xdr:col>
      <xdr:colOff>38100</xdr:colOff>
      <xdr:row>108</xdr:row>
      <xdr:rowOff>92166</xdr:rowOff>
    </xdr:to>
    <xdr:sp macro="" textlink="">
      <xdr:nvSpPr>
        <xdr:cNvPr id="754" name="楕円 753">
          <a:extLst>
            <a:ext uri="{FF2B5EF4-FFF2-40B4-BE49-F238E27FC236}">
              <a16:creationId xmlns:a16="http://schemas.microsoft.com/office/drawing/2014/main" id="{C0FF0CB3-5CBC-4CAE-8124-9702A426E3AC}"/>
            </a:ext>
          </a:extLst>
        </xdr:cNvPr>
        <xdr:cNvSpPr/>
      </xdr:nvSpPr>
      <xdr:spPr>
        <a:xfrm>
          <a:off x="18605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41366</xdr:rowOff>
    </xdr:from>
    <xdr:to>
      <xdr:col>102</xdr:col>
      <xdr:colOff>114300</xdr:colOff>
      <xdr:row>108</xdr:row>
      <xdr:rowOff>41366</xdr:rowOff>
    </xdr:to>
    <xdr:cxnSp macro="">
      <xdr:nvCxnSpPr>
        <xdr:cNvPr id="755" name="直線コネクタ 754">
          <a:extLst>
            <a:ext uri="{FF2B5EF4-FFF2-40B4-BE49-F238E27FC236}">
              <a16:creationId xmlns:a16="http://schemas.microsoft.com/office/drawing/2014/main" id="{10CEA0F4-BF9E-4633-A827-34F65D7B6192}"/>
            </a:ext>
          </a:extLst>
        </xdr:cNvPr>
        <xdr:cNvCxnSpPr/>
      </xdr:nvCxnSpPr>
      <xdr:spPr>
        <a:xfrm>
          <a:off x="18656300" y="185579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99440</xdr:rowOff>
    </xdr:from>
    <xdr:ext cx="469744" cy="259045"/>
    <xdr:sp macro="" textlink="">
      <xdr:nvSpPr>
        <xdr:cNvPr id="756" name="n_1aveValue【公民館】&#10;一人当たり面積">
          <a:extLst>
            <a:ext uri="{FF2B5EF4-FFF2-40B4-BE49-F238E27FC236}">
              <a16:creationId xmlns:a16="http://schemas.microsoft.com/office/drawing/2014/main" id="{E93DCA06-2A74-4942-A0AE-A6334793A35D}"/>
            </a:ext>
          </a:extLst>
        </xdr:cNvPr>
        <xdr:cNvSpPr txBox="1"/>
      </xdr:nvSpPr>
      <xdr:spPr>
        <a:xfrm>
          <a:off x="210757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120122</xdr:rowOff>
    </xdr:from>
    <xdr:ext cx="469744" cy="259045"/>
    <xdr:sp macro="" textlink="">
      <xdr:nvSpPr>
        <xdr:cNvPr id="757" name="n_2aveValue【公民館】&#10;一人当たり面積">
          <a:extLst>
            <a:ext uri="{FF2B5EF4-FFF2-40B4-BE49-F238E27FC236}">
              <a16:creationId xmlns:a16="http://schemas.microsoft.com/office/drawing/2014/main" id="{BD26C841-B5A1-4AF7-A026-D28EC092D596}"/>
            </a:ext>
          </a:extLst>
        </xdr:cNvPr>
        <xdr:cNvSpPr txBox="1"/>
      </xdr:nvSpPr>
      <xdr:spPr>
        <a:xfrm>
          <a:off x="20199427"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141895</xdr:rowOff>
    </xdr:from>
    <xdr:ext cx="469744" cy="259045"/>
    <xdr:sp macro="" textlink="">
      <xdr:nvSpPr>
        <xdr:cNvPr id="758" name="n_3aveValue【公民館】&#10;一人当たり面積">
          <a:extLst>
            <a:ext uri="{FF2B5EF4-FFF2-40B4-BE49-F238E27FC236}">
              <a16:creationId xmlns:a16="http://schemas.microsoft.com/office/drawing/2014/main" id="{7491855D-BD67-4B16-990F-2CDDA0F9135E}"/>
            </a:ext>
          </a:extLst>
        </xdr:cNvPr>
        <xdr:cNvSpPr txBox="1"/>
      </xdr:nvSpPr>
      <xdr:spPr>
        <a:xfrm>
          <a:off x="193104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115769</xdr:rowOff>
    </xdr:from>
    <xdr:ext cx="469744" cy="259045"/>
    <xdr:sp macro="" textlink="">
      <xdr:nvSpPr>
        <xdr:cNvPr id="759" name="n_4aveValue【公民館】&#10;一人当たり面積">
          <a:extLst>
            <a:ext uri="{FF2B5EF4-FFF2-40B4-BE49-F238E27FC236}">
              <a16:creationId xmlns:a16="http://schemas.microsoft.com/office/drawing/2014/main" id="{FDF5698C-4297-41EC-ACBC-A9812770B952}"/>
            </a:ext>
          </a:extLst>
        </xdr:cNvPr>
        <xdr:cNvSpPr txBox="1"/>
      </xdr:nvSpPr>
      <xdr:spPr>
        <a:xfrm>
          <a:off x="18421427" y="181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80027</xdr:rowOff>
    </xdr:from>
    <xdr:ext cx="469744" cy="259045"/>
    <xdr:sp macro="" textlink="">
      <xdr:nvSpPr>
        <xdr:cNvPr id="760" name="n_1mainValue【公民館】&#10;一人当たり面積">
          <a:extLst>
            <a:ext uri="{FF2B5EF4-FFF2-40B4-BE49-F238E27FC236}">
              <a16:creationId xmlns:a16="http://schemas.microsoft.com/office/drawing/2014/main" id="{8CA05F6D-08E8-4108-A5C5-C2981B5B8F84}"/>
            </a:ext>
          </a:extLst>
        </xdr:cNvPr>
        <xdr:cNvSpPr txBox="1"/>
      </xdr:nvSpPr>
      <xdr:spPr>
        <a:xfrm>
          <a:off x="210757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81115</xdr:rowOff>
    </xdr:from>
    <xdr:ext cx="469744" cy="259045"/>
    <xdr:sp macro="" textlink="">
      <xdr:nvSpPr>
        <xdr:cNvPr id="761" name="n_2mainValue【公民館】&#10;一人当たり面積">
          <a:extLst>
            <a:ext uri="{FF2B5EF4-FFF2-40B4-BE49-F238E27FC236}">
              <a16:creationId xmlns:a16="http://schemas.microsoft.com/office/drawing/2014/main" id="{5C2EE0AF-C626-4AAE-9401-3F2B10A1DB71}"/>
            </a:ext>
          </a:extLst>
        </xdr:cNvPr>
        <xdr:cNvSpPr txBox="1"/>
      </xdr:nvSpPr>
      <xdr:spPr>
        <a:xfrm>
          <a:off x="20199427" y="1859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83293</xdr:rowOff>
    </xdr:from>
    <xdr:ext cx="469744" cy="259045"/>
    <xdr:sp macro="" textlink="">
      <xdr:nvSpPr>
        <xdr:cNvPr id="762" name="n_3mainValue【公民館】&#10;一人当たり面積">
          <a:extLst>
            <a:ext uri="{FF2B5EF4-FFF2-40B4-BE49-F238E27FC236}">
              <a16:creationId xmlns:a16="http://schemas.microsoft.com/office/drawing/2014/main" id="{DD5392CB-7BA0-48CF-BE29-35F1B3578AF9}"/>
            </a:ext>
          </a:extLst>
        </xdr:cNvPr>
        <xdr:cNvSpPr txBox="1"/>
      </xdr:nvSpPr>
      <xdr:spPr>
        <a:xfrm>
          <a:off x="19310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83293</xdr:rowOff>
    </xdr:from>
    <xdr:ext cx="469744" cy="259045"/>
    <xdr:sp macro="" textlink="">
      <xdr:nvSpPr>
        <xdr:cNvPr id="763" name="n_4mainValue【公民館】&#10;一人当たり面積">
          <a:extLst>
            <a:ext uri="{FF2B5EF4-FFF2-40B4-BE49-F238E27FC236}">
              <a16:creationId xmlns:a16="http://schemas.microsoft.com/office/drawing/2014/main" id="{32E8DA70-A152-4887-93FA-4AC72BA60A95}"/>
            </a:ext>
          </a:extLst>
        </xdr:cNvPr>
        <xdr:cNvSpPr txBox="1"/>
      </xdr:nvSpPr>
      <xdr:spPr>
        <a:xfrm>
          <a:off x="18421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97F9DB92-4433-4887-A12B-1CFE5EABA5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D8F582D1-761B-4A71-89E2-BC46810463D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A44EFEAE-364C-476F-9AA4-9ADAD9E567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類似団体と比較すると、有形固定資産減価償却率は平均並みである施設が多いが、公営住宅及び公民館については類似団体平均を大きく上回っている。公営住宅については、昭和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整備され、耐用年数が近づいていることが要因である。保育園については、老朽化、園児数の増加及び保育環境の変化等に対応するため、建替え事業が進んだことにより、令和元年度から大幅に減少し類似団体平均を下回った。今後も修繕・更新等に多額の費用を要することが見込まれている。建替え後、使用しなくなった施設については、処分を含めた検討が必要である。</a:t>
          </a:r>
        </a:p>
        <a:p>
          <a:r>
            <a:rPr kumimoji="1" lang="ja-JP" altLang="en-US" sz="1300">
              <a:latin typeface="ＭＳ Ｐゴシック" panose="020B0600070205080204" pitchFamily="50" charset="-128"/>
              <a:ea typeface="ＭＳ Ｐゴシック" panose="020B0600070205080204" pitchFamily="50" charset="-128"/>
            </a:rPr>
            <a:t>いずれの施設も、今後の維持管理にかかる経費の増加に留意しつつ、老朽化対策に取り組む必要がある。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5FDF00-6A14-44C5-8714-A8680FA0812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988A0E-8311-49A7-9B55-C8458C7939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D54BA0-38FF-43AB-8BD7-AD590D2E2B0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E58EE3-6E24-46B3-B49C-3319E924E7F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岡山県勝央町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48F816-DB5D-45AF-816A-5BC1169B04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198D892-4DF6-4639-AED9-C9BA8C11A0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270EFF-1047-47EC-B19D-A7A5EB31D4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B6D4AAA-BAEA-4D8D-96A9-86FF5C26B4A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772FFE-21DF-42FA-9693-AE512E1BADA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7071BE-D697-45CF-9CA4-2C77A1BB4C1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10,833
10,723
54.05
6,682,429
6,080,679
401,999
4,294,335
5,483,707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99CF3E-8C69-4130-8837-FE0DB99D7D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F6F94B-89CE-48EB-AA17-1F0533EA1AA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407038-48CA-450A-B347-50438AF101D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7549BC-2E6D-4A77-A571-390D2FCBC1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B8D6AD-AE88-465C-9993-A93609BD631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A383E1-B444-4621-89E4-8B49F85FD06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C79358-ADC3-446C-AF46-23FB00662B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C7D759-15FB-4959-BC90-1D1AB47AD1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586E8E-0846-48A1-8650-4DBCE0B51AD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316EE6-27F6-4545-A6CE-EF1867628F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4D06731-06AD-43B2-9202-7D9FE6855B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591114-7DD9-4BA7-81DD-8EEEE4346F5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B7D705-7756-4C86-B275-C83328E851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E8ECCD-3A41-4CAC-8362-DDD6D7E38E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179C87-B341-469A-9612-BC124811B9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811CBD-F25A-4419-A5E8-E1C94B69AB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50B7FB-E3D7-484D-ABF6-B0BECF8937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ADF0EB2-8863-4711-B422-004E63ACD4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54078D0-D947-4E35-B55A-A6FDBF3D64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339C37-55B6-458E-9A37-9293D7F2D1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F9EDC0-0048-41A8-AD29-F60B4766021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664CE6-8D0F-4EBD-8878-3C492CC8204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35BF07-002F-4BF6-B9A1-503BBEED6FB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D80294-1627-4DD9-A36F-577DBD598A6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857E10-9227-4C39-83F0-1D7A86C22F8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A8FD46-076C-4FE2-AF7F-D704EFC023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F00940-2AAF-4D49-ABC7-056E69A8059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F0F808-4CD2-4F91-8DC8-34E9BB2EE97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5FAE12-FA7B-4E9E-BDE3-C480849C2D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E18E17-04AF-450D-B5A6-40D233F7AC8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DD2A8F-F5DA-48ED-9545-75D539EC246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5C3760-4440-42CF-964F-A2F7A0C0EB9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A839EA1-D296-4665-85D9-6E0C499857D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345AE4F-2BC7-4EEC-B7D8-82E92AB3696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D135438-16A8-4B97-85BD-1C68395424F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7905888-1168-4650-93C2-3CF74D935D2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3EFDC37-4A58-4CD5-8FD3-783FFD0E00C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68DE23F-E342-45AE-86DA-2B8D7E07B97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64EFF33-3B5C-48AE-A41E-797D96BA6C3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75B6950-8D1E-40C2-A45E-9D21B1D006F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5680605-860A-4C2C-80F9-7ECB3A02DFA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8F9AB87-7DD7-4DB5-979F-BE8EDBCC9D4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5B99DEE-4D5A-4422-B556-FEA743B6B42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2C22F27-EC20-4A63-AA17-C3894BBB03D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8071D0D-677B-4AEE-A658-C3E7C55FA8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D04ABDF-5F70-4A21-ABDB-7E4B1E8D5EB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63F43AE3-93B7-48C4-9272-C1B018D9091A}"/>
            </a:ext>
          </a:extLst>
        </xdr:cNvPr>
        <xdr:cNvCxnSpPr/>
      </xdr:nvCxnSpPr>
      <xdr:spPr>
        <a:xfrm flipV="1">
          <a:off x="4634865" y="5796099"/>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C7B6E123-6372-4E40-A858-1469D9EBB044}"/>
            </a:ext>
          </a:extLst>
        </xdr:cNvPr>
        <xdr:cNvSpPr txBox="1"/>
      </xdr:nvSpPr>
      <xdr:spPr>
        <a:xfrm>
          <a:off x="4673600" y="72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08038B7D-FEE9-474E-AE0D-C044B99481CE}"/>
            </a:ext>
          </a:extLst>
        </xdr:cNvPr>
        <xdr:cNvCxnSpPr/>
      </xdr:nvCxnSpPr>
      <xdr:spPr>
        <a:xfrm>
          <a:off x="4546600" y="72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5781228F-4B9C-4254-AC9D-53F332331DEF}"/>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25C4F15B-24CE-4261-82F9-4F4E987586B9}"/>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89099</xdr:rowOff>
    </xdr:from>
    <xdr:ext cx="405111" cy="259045"/>
    <xdr:sp macro="" textlink="">
      <xdr:nvSpPr>
        <xdr:cNvPr id="63" name="【図書館】&#10;有形固定資産減価償却率平均値テキスト">
          <a:extLst>
            <a:ext uri="{FF2B5EF4-FFF2-40B4-BE49-F238E27FC236}">
              <a16:creationId xmlns:a16="http://schemas.microsoft.com/office/drawing/2014/main" id="{739706FA-B690-4B90-8750-317CE31BC915}"/>
            </a:ext>
          </a:extLst>
        </xdr:cNvPr>
        <xdr:cNvSpPr txBox="1"/>
      </xdr:nvSpPr>
      <xdr:spPr>
        <a:xfrm>
          <a:off x="4673600" y="6261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8173061B-C523-41B1-B133-C0EFA6215F2C}"/>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9599754C-9AC4-4F16-9C6B-EF05B5A705F2}"/>
            </a:ext>
          </a:extLst>
        </xdr:cNvPr>
        <xdr:cNvSpPr/>
      </xdr:nvSpPr>
      <xdr:spPr>
        <a:xfrm>
          <a:off x="3746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05A3FE11-22E0-4258-B334-1EBF4BDCBD18}"/>
            </a:ext>
          </a:extLst>
        </xdr:cNvPr>
        <xdr:cNvSpPr/>
      </xdr:nvSpPr>
      <xdr:spPr>
        <a:xfrm>
          <a:off x="2857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C1B9A224-EEE0-4766-98B4-28A0D3EE427A}"/>
            </a:ext>
          </a:extLst>
        </xdr:cNvPr>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D4C87E49-F18D-4A7E-939F-99B0EA9B744A}"/>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4DB5B4-138C-44BC-AD1F-49288B6DED7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A4674A6-2760-40E0-A210-0A475A5796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799A0C-2FD9-4B76-8DDB-B3F2CB287FB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0AD1D70-FC93-42D3-8A5D-203E1A29F7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29F939E-0A90-42B9-9526-6B7C24500D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20501</xdr:rowOff>
    </xdr:from>
    <xdr:to>
      <xdr:col>24</xdr:col>
      <xdr:colOff>114300</xdr:colOff>
      <xdr:row>41</xdr:row>
      <xdr:rowOff>122101</xdr:rowOff>
    </xdr:to>
    <xdr:sp macro="" textlink="">
      <xdr:nvSpPr>
        <xdr:cNvPr id="74" name="楕円 73">
          <a:extLst>
            <a:ext uri="{FF2B5EF4-FFF2-40B4-BE49-F238E27FC236}">
              <a16:creationId xmlns:a16="http://schemas.microsoft.com/office/drawing/2014/main" id="{BC83CAFE-2BB6-4C61-A86B-1868D8C997B0}"/>
            </a:ext>
          </a:extLst>
        </xdr:cNvPr>
        <xdr:cNvSpPr/>
      </xdr:nvSpPr>
      <xdr:spPr>
        <a:xfrm>
          <a:off x="45847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170378</xdr:rowOff>
    </xdr:from>
    <xdr:ext cx="405111" cy="259045"/>
    <xdr:sp macro="" textlink="">
      <xdr:nvSpPr>
        <xdr:cNvPr id="75" name="【図書館】&#10;有形固定資産減価償却率該当値テキスト">
          <a:extLst>
            <a:ext uri="{FF2B5EF4-FFF2-40B4-BE49-F238E27FC236}">
              <a16:creationId xmlns:a16="http://schemas.microsoft.com/office/drawing/2014/main" id="{31B04B69-A1E7-4B95-8A75-01CC5ECF33F9}"/>
            </a:ext>
          </a:extLst>
        </xdr:cNvPr>
        <xdr:cNvSpPr txBox="1"/>
      </xdr:nvSpPr>
      <xdr:spPr>
        <a:xfrm>
          <a:off x="4673600"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123372</xdr:rowOff>
    </xdr:from>
    <xdr:to>
      <xdr:col>20</xdr:col>
      <xdr:colOff>38100</xdr:colOff>
      <xdr:row>41</xdr:row>
      <xdr:rowOff>53522</xdr:rowOff>
    </xdr:to>
    <xdr:sp macro="" textlink="">
      <xdr:nvSpPr>
        <xdr:cNvPr id="76" name="楕円 75">
          <a:extLst>
            <a:ext uri="{FF2B5EF4-FFF2-40B4-BE49-F238E27FC236}">
              <a16:creationId xmlns:a16="http://schemas.microsoft.com/office/drawing/2014/main" id="{5396D910-B3D9-4B2F-929D-2475C792CDE7}"/>
            </a:ext>
          </a:extLst>
        </xdr:cNvPr>
        <xdr:cNvSpPr/>
      </xdr:nvSpPr>
      <xdr:spPr>
        <a:xfrm>
          <a:off x="3746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2722</xdr:rowOff>
    </xdr:from>
    <xdr:to>
      <xdr:col>24</xdr:col>
      <xdr:colOff>63500</xdr:colOff>
      <xdr:row>41</xdr:row>
      <xdr:rowOff>71301</xdr:rowOff>
    </xdr:to>
    <xdr:cxnSp macro="">
      <xdr:nvCxnSpPr>
        <xdr:cNvPr id="77" name="直線コネクタ 76">
          <a:extLst>
            <a:ext uri="{FF2B5EF4-FFF2-40B4-BE49-F238E27FC236}">
              <a16:creationId xmlns:a16="http://schemas.microsoft.com/office/drawing/2014/main" id="{CC509833-6057-425E-B5B0-D4A2D199D7BE}"/>
            </a:ext>
          </a:extLst>
        </xdr:cNvPr>
        <xdr:cNvCxnSpPr/>
      </xdr:nvCxnSpPr>
      <xdr:spPr>
        <a:xfrm>
          <a:off x="3797300" y="7032172"/>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54791</xdr:rowOff>
    </xdr:from>
    <xdr:to>
      <xdr:col>15</xdr:col>
      <xdr:colOff>101600</xdr:colOff>
      <xdr:row>40</xdr:row>
      <xdr:rowOff>156391</xdr:rowOff>
    </xdr:to>
    <xdr:sp macro="" textlink="">
      <xdr:nvSpPr>
        <xdr:cNvPr id="78" name="楕円 77">
          <a:extLst>
            <a:ext uri="{FF2B5EF4-FFF2-40B4-BE49-F238E27FC236}">
              <a16:creationId xmlns:a16="http://schemas.microsoft.com/office/drawing/2014/main" id="{C6CE94C6-994D-4A2F-88E3-02D2C4C874A2}"/>
            </a:ext>
          </a:extLst>
        </xdr:cNvPr>
        <xdr:cNvSpPr/>
      </xdr:nvSpPr>
      <xdr:spPr>
        <a:xfrm>
          <a:off x="2857500" y="691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105591</xdr:rowOff>
    </xdr:from>
    <xdr:to>
      <xdr:col>19</xdr:col>
      <xdr:colOff>177800</xdr:colOff>
      <xdr:row>41</xdr:row>
      <xdr:rowOff>2722</xdr:rowOff>
    </xdr:to>
    <xdr:cxnSp macro="">
      <xdr:nvCxnSpPr>
        <xdr:cNvPr id="79" name="直線コネクタ 78">
          <a:extLst>
            <a:ext uri="{FF2B5EF4-FFF2-40B4-BE49-F238E27FC236}">
              <a16:creationId xmlns:a16="http://schemas.microsoft.com/office/drawing/2014/main" id="{40E0D2C2-F494-4AE4-95B6-A7E0653DE32E}"/>
            </a:ext>
          </a:extLst>
        </xdr:cNvPr>
        <xdr:cNvCxnSpPr/>
      </xdr:nvCxnSpPr>
      <xdr:spPr>
        <a:xfrm>
          <a:off x="2908300" y="696359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157662</xdr:rowOff>
    </xdr:from>
    <xdr:to>
      <xdr:col>10</xdr:col>
      <xdr:colOff>165100</xdr:colOff>
      <xdr:row>40</xdr:row>
      <xdr:rowOff>87812</xdr:rowOff>
    </xdr:to>
    <xdr:sp macro="" textlink="">
      <xdr:nvSpPr>
        <xdr:cNvPr id="80" name="楕円 79">
          <a:extLst>
            <a:ext uri="{FF2B5EF4-FFF2-40B4-BE49-F238E27FC236}">
              <a16:creationId xmlns:a16="http://schemas.microsoft.com/office/drawing/2014/main" id="{CAA1B5F2-A767-4F37-BB3F-1AC2F20F4325}"/>
            </a:ext>
          </a:extLst>
        </xdr:cNvPr>
        <xdr:cNvSpPr/>
      </xdr:nvSpPr>
      <xdr:spPr>
        <a:xfrm>
          <a:off x="1968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37012</xdr:rowOff>
    </xdr:from>
    <xdr:to>
      <xdr:col>15</xdr:col>
      <xdr:colOff>50800</xdr:colOff>
      <xdr:row>40</xdr:row>
      <xdr:rowOff>105591</xdr:rowOff>
    </xdr:to>
    <xdr:cxnSp macro="">
      <xdr:nvCxnSpPr>
        <xdr:cNvPr id="81" name="直線コネクタ 80">
          <a:extLst>
            <a:ext uri="{FF2B5EF4-FFF2-40B4-BE49-F238E27FC236}">
              <a16:creationId xmlns:a16="http://schemas.microsoft.com/office/drawing/2014/main" id="{66B7E886-50F0-4CB8-81B1-524CD52E49EA}"/>
            </a:ext>
          </a:extLst>
        </xdr:cNvPr>
        <xdr:cNvCxnSpPr/>
      </xdr:nvCxnSpPr>
      <xdr:spPr>
        <a:xfrm>
          <a:off x="2019300" y="689501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89081</xdr:rowOff>
    </xdr:from>
    <xdr:to>
      <xdr:col>6</xdr:col>
      <xdr:colOff>38100</xdr:colOff>
      <xdr:row>40</xdr:row>
      <xdr:rowOff>19231</xdr:rowOff>
    </xdr:to>
    <xdr:sp macro="" textlink="">
      <xdr:nvSpPr>
        <xdr:cNvPr id="82" name="楕円 81">
          <a:extLst>
            <a:ext uri="{FF2B5EF4-FFF2-40B4-BE49-F238E27FC236}">
              <a16:creationId xmlns:a16="http://schemas.microsoft.com/office/drawing/2014/main" id="{2C1C01C3-D1A4-45F6-A894-32F848FDEAC8}"/>
            </a:ext>
          </a:extLst>
        </xdr:cNvPr>
        <xdr:cNvSpPr/>
      </xdr:nvSpPr>
      <xdr:spPr>
        <a:xfrm>
          <a:off x="1079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139881</xdr:rowOff>
    </xdr:from>
    <xdr:to>
      <xdr:col>10</xdr:col>
      <xdr:colOff>114300</xdr:colOff>
      <xdr:row>40</xdr:row>
      <xdr:rowOff>37012</xdr:rowOff>
    </xdr:to>
    <xdr:cxnSp macro="">
      <xdr:nvCxnSpPr>
        <xdr:cNvPr id="83" name="直線コネクタ 82">
          <a:extLst>
            <a:ext uri="{FF2B5EF4-FFF2-40B4-BE49-F238E27FC236}">
              <a16:creationId xmlns:a16="http://schemas.microsoft.com/office/drawing/2014/main" id="{732710A8-26B1-4185-8F13-5AADF5F53478}"/>
            </a:ext>
          </a:extLst>
        </xdr:cNvPr>
        <xdr:cNvCxnSpPr/>
      </xdr:nvCxnSpPr>
      <xdr:spPr>
        <a:xfrm>
          <a:off x="1130300" y="68264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84" name="n_1aveValue【図書館】&#10;有形固定資産減価償却率">
          <a:extLst>
            <a:ext uri="{FF2B5EF4-FFF2-40B4-BE49-F238E27FC236}">
              <a16:creationId xmlns:a16="http://schemas.microsoft.com/office/drawing/2014/main" id="{1321A505-510A-4EE9-B0EB-44D67859F670}"/>
            </a:ext>
          </a:extLst>
        </xdr:cNvPr>
        <xdr:cNvSpPr txBox="1"/>
      </xdr:nvSpPr>
      <xdr:spPr>
        <a:xfrm>
          <a:off x="35820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56985</xdr:rowOff>
    </xdr:from>
    <xdr:ext cx="405111" cy="259045"/>
    <xdr:sp macro="" textlink="">
      <xdr:nvSpPr>
        <xdr:cNvPr id="85" name="n_2aveValue【図書館】&#10;有形固定資産減価償却率">
          <a:extLst>
            <a:ext uri="{FF2B5EF4-FFF2-40B4-BE49-F238E27FC236}">
              <a16:creationId xmlns:a16="http://schemas.microsoft.com/office/drawing/2014/main" id="{6C2A5EC8-75AB-4FAF-82CA-9873EC020C8F}"/>
            </a:ext>
          </a:extLst>
        </xdr:cNvPr>
        <xdr:cNvSpPr txBox="1"/>
      </xdr:nvSpPr>
      <xdr:spPr>
        <a:xfrm>
          <a:off x="2705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86" name="n_3aveValue【図書館】&#10;有形固定資産減価償却率">
          <a:extLst>
            <a:ext uri="{FF2B5EF4-FFF2-40B4-BE49-F238E27FC236}">
              <a16:creationId xmlns:a16="http://schemas.microsoft.com/office/drawing/2014/main" id="{79E6E2C5-5B61-41D6-A79D-5E5CCC0DA3C3}"/>
            </a:ext>
          </a:extLst>
        </xdr:cNvPr>
        <xdr:cNvSpPr txBox="1"/>
      </xdr:nvSpPr>
      <xdr:spPr>
        <a:xfrm>
          <a:off x="1816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7976ADCA-37EF-48B0-A697-35DEE2905C9F}"/>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44649</xdr:rowOff>
    </xdr:from>
    <xdr:ext cx="405111" cy="259045"/>
    <xdr:sp macro="" textlink="">
      <xdr:nvSpPr>
        <xdr:cNvPr id="88" name="n_1mainValue【図書館】&#10;有形固定資産減価償却率">
          <a:extLst>
            <a:ext uri="{FF2B5EF4-FFF2-40B4-BE49-F238E27FC236}">
              <a16:creationId xmlns:a16="http://schemas.microsoft.com/office/drawing/2014/main" id="{FAEC798B-FB1B-4889-9107-B6C2ABCD8C23}"/>
            </a:ext>
          </a:extLst>
        </xdr:cNvPr>
        <xdr:cNvSpPr txBox="1"/>
      </xdr:nvSpPr>
      <xdr:spPr>
        <a:xfrm>
          <a:off x="3582044" y="707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147518</xdr:rowOff>
    </xdr:from>
    <xdr:ext cx="405111" cy="259045"/>
    <xdr:sp macro="" textlink="">
      <xdr:nvSpPr>
        <xdr:cNvPr id="89" name="n_2mainValue【図書館】&#10;有形固定資産減価償却率">
          <a:extLst>
            <a:ext uri="{FF2B5EF4-FFF2-40B4-BE49-F238E27FC236}">
              <a16:creationId xmlns:a16="http://schemas.microsoft.com/office/drawing/2014/main" id="{C9C0DA8D-35FD-407C-AF55-B5C5B9D333AC}"/>
            </a:ext>
          </a:extLst>
        </xdr:cNvPr>
        <xdr:cNvSpPr txBox="1"/>
      </xdr:nvSpPr>
      <xdr:spPr>
        <a:xfrm>
          <a:off x="2705744"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78939</xdr:rowOff>
    </xdr:from>
    <xdr:ext cx="405111" cy="259045"/>
    <xdr:sp macro="" textlink="">
      <xdr:nvSpPr>
        <xdr:cNvPr id="90" name="n_3mainValue【図書館】&#10;有形固定資産減価償却率">
          <a:extLst>
            <a:ext uri="{FF2B5EF4-FFF2-40B4-BE49-F238E27FC236}">
              <a16:creationId xmlns:a16="http://schemas.microsoft.com/office/drawing/2014/main" id="{7750C419-16E2-4E1B-BB03-48E3A0BCD1DB}"/>
            </a:ext>
          </a:extLst>
        </xdr:cNvPr>
        <xdr:cNvSpPr txBox="1"/>
      </xdr:nvSpPr>
      <xdr:spPr>
        <a:xfrm>
          <a:off x="1816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10358</xdr:rowOff>
    </xdr:from>
    <xdr:ext cx="405111" cy="259045"/>
    <xdr:sp macro="" textlink="">
      <xdr:nvSpPr>
        <xdr:cNvPr id="91" name="n_4mainValue【図書館】&#10;有形固定資産減価償却率">
          <a:extLst>
            <a:ext uri="{FF2B5EF4-FFF2-40B4-BE49-F238E27FC236}">
              <a16:creationId xmlns:a16="http://schemas.microsoft.com/office/drawing/2014/main" id="{524E62B4-4F8B-49DE-81DA-76115B64C0F2}"/>
            </a:ext>
          </a:extLst>
        </xdr:cNvPr>
        <xdr:cNvSpPr txBox="1"/>
      </xdr:nvSpPr>
      <xdr:spPr>
        <a:xfrm>
          <a:off x="927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28F8C35-EE84-432E-973C-7C1CA67ADD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40AB0F7-00E6-4E3D-9617-0F135678485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24EC7CF-7C90-47DD-A74E-C600DDA8CBC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D8BE59D-EA99-440F-BC10-C123E9DD08C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121CE3E-B9B7-4CA1-B352-D572EB53A0D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DA1227C-68A4-4E3F-AB5F-103448BAA2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50409E8-0C6A-4DF3-AC43-0F33D95399F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65B8EF0-3E8B-497B-A7EE-961B0F16FE5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6AFE2F7-E0E3-42DD-BFBF-231E4BFA04A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69F3349-3A1E-4494-A2E8-4FA2B9E312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DAD4629-14AF-491C-9B8C-A5345623EBC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4499686-018E-4E39-9FEB-FC73A1F3DE8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6E756EE3-BB69-49FF-AB79-40371858DDC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E283396-AA03-4114-BC6F-A4FAC4C8CB2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DC7DB8E-BB83-456F-8B68-28641FF9C45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DE7C364-3D61-47F8-BFAD-8C283003615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8EAC7CA-85DE-4B1D-8937-233D65A66F0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6409B5D3-417E-4C4C-AA60-A8AEA5536D3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ABCBB46-AB14-4D85-BC65-41AAE25C9E2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4F4DBCB-4A21-42A9-B5FA-B61594F32EC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4BCA03A-5A7E-438F-8F57-0C7376566FA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8DC51C67-6D52-48CE-8E46-307B3CAED28D}"/>
            </a:ext>
          </a:extLst>
        </xdr:cNvPr>
        <xdr:cNvCxnSpPr/>
      </xdr:nvCxnSpPr>
      <xdr:spPr>
        <a:xfrm flipV="1">
          <a:off x="10476865" y="58826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85308D4B-F54C-4E61-B023-07466480C53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4E53E2AF-DD01-4B57-929C-A4B9A429E76A}"/>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6" name="【図書館】&#10;一人当たり面積最大値テキスト">
          <a:extLst>
            <a:ext uri="{FF2B5EF4-FFF2-40B4-BE49-F238E27FC236}">
              <a16:creationId xmlns:a16="http://schemas.microsoft.com/office/drawing/2014/main" id="{F408FAD2-D54C-4AC1-9926-612C28A0E557}"/>
            </a:ext>
          </a:extLst>
        </xdr:cNvPr>
        <xdr:cNvSpPr txBox="1"/>
      </xdr:nvSpPr>
      <xdr:spPr>
        <a:xfrm>
          <a:off x="10515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7" name="直線コネクタ 116">
          <a:extLst>
            <a:ext uri="{FF2B5EF4-FFF2-40B4-BE49-F238E27FC236}">
              <a16:creationId xmlns:a16="http://schemas.microsoft.com/office/drawing/2014/main" id="{FE6CE492-E7E6-42C3-B1AB-AD3A271AFB93}"/>
            </a:ext>
          </a:extLst>
        </xdr:cNvPr>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62107783-1FEC-49B8-81A6-7B740678311E}"/>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DBE4450F-35A5-4F2E-B596-FB32BB033D81}"/>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20" name="フローチャート: 判断 119">
          <a:extLst>
            <a:ext uri="{FF2B5EF4-FFF2-40B4-BE49-F238E27FC236}">
              <a16:creationId xmlns:a16="http://schemas.microsoft.com/office/drawing/2014/main" id="{9F58F939-A517-422E-9801-2CFC2FF219B4}"/>
            </a:ext>
          </a:extLst>
        </xdr:cNvPr>
        <xdr:cNvSpPr/>
      </xdr:nvSpPr>
      <xdr:spPr>
        <a:xfrm>
          <a:off x="9588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21" name="フローチャート: 判断 120">
          <a:extLst>
            <a:ext uri="{FF2B5EF4-FFF2-40B4-BE49-F238E27FC236}">
              <a16:creationId xmlns:a16="http://schemas.microsoft.com/office/drawing/2014/main" id="{D5C26A50-CDDC-428B-83A4-9A918D4A0F8C}"/>
            </a:ext>
          </a:extLst>
        </xdr:cNvPr>
        <xdr:cNvSpPr/>
      </xdr:nvSpPr>
      <xdr:spPr>
        <a:xfrm>
          <a:off x="8699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22" name="フローチャート: 判断 121">
          <a:extLst>
            <a:ext uri="{FF2B5EF4-FFF2-40B4-BE49-F238E27FC236}">
              <a16:creationId xmlns:a16="http://schemas.microsoft.com/office/drawing/2014/main" id="{E175A3FE-7898-40E3-A3FE-1056DE04501C}"/>
            </a:ext>
          </a:extLst>
        </xdr:cNvPr>
        <xdr:cNvSpPr/>
      </xdr:nvSpPr>
      <xdr:spPr>
        <a:xfrm>
          <a:off x="7810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23" name="フローチャート: 判断 122">
          <a:extLst>
            <a:ext uri="{FF2B5EF4-FFF2-40B4-BE49-F238E27FC236}">
              <a16:creationId xmlns:a16="http://schemas.microsoft.com/office/drawing/2014/main" id="{89CF4B2E-3F77-47BE-9F9E-87E7A266E7F9}"/>
            </a:ext>
          </a:extLst>
        </xdr:cNvPr>
        <xdr:cNvSpPr/>
      </xdr:nvSpPr>
      <xdr:spPr>
        <a:xfrm>
          <a:off x="6921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F151F3-DECB-4D70-A3C7-D8886868FCC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80D36F-BCCD-4A9B-A30F-CB21A79ACB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CB4C438-6D2E-40F3-8F93-C5575150B11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A609BD-F8D7-42D7-A310-9EE5920779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511A65-BF31-4AA6-8793-459F56A559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119126</xdr:rowOff>
    </xdr:from>
    <xdr:to>
      <xdr:col>55</xdr:col>
      <xdr:colOff>50800</xdr:colOff>
      <xdr:row>40</xdr:row>
      <xdr:rowOff>49276</xdr:rowOff>
    </xdr:to>
    <xdr:sp macro="" textlink="">
      <xdr:nvSpPr>
        <xdr:cNvPr id="129" name="楕円 128">
          <a:extLst>
            <a:ext uri="{FF2B5EF4-FFF2-40B4-BE49-F238E27FC236}">
              <a16:creationId xmlns:a16="http://schemas.microsoft.com/office/drawing/2014/main" id="{AF37BEF5-73CC-4B09-A475-6FA67BE795B8}"/>
            </a:ext>
          </a:extLst>
        </xdr:cNvPr>
        <xdr:cNvSpPr/>
      </xdr:nvSpPr>
      <xdr:spPr>
        <a:xfrm>
          <a:off x="10426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97553</xdr:rowOff>
    </xdr:from>
    <xdr:ext cx="469744" cy="259045"/>
    <xdr:sp macro="" textlink="">
      <xdr:nvSpPr>
        <xdr:cNvPr id="130" name="【図書館】&#10;一人当たり面積該当値テキスト">
          <a:extLst>
            <a:ext uri="{FF2B5EF4-FFF2-40B4-BE49-F238E27FC236}">
              <a16:creationId xmlns:a16="http://schemas.microsoft.com/office/drawing/2014/main" id="{AF7AE119-68BD-4EE3-BA91-0E451A47888F}"/>
            </a:ext>
          </a:extLst>
        </xdr:cNvPr>
        <xdr:cNvSpPr txBox="1"/>
      </xdr:nvSpPr>
      <xdr:spPr>
        <a:xfrm>
          <a:off x="10515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123698</xdr:rowOff>
    </xdr:from>
    <xdr:to>
      <xdr:col>50</xdr:col>
      <xdr:colOff>165100</xdr:colOff>
      <xdr:row>40</xdr:row>
      <xdr:rowOff>53848</xdr:rowOff>
    </xdr:to>
    <xdr:sp macro="" textlink="">
      <xdr:nvSpPr>
        <xdr:cNvPr id="131" name="楕円 130">
          <a:extLst>
            <a:ext uri="{FF2B5EF4-FFF2-40B4-BE49-F238E27FC236}">
              <a16:creationId xmlns:a16="http://schemas.microsoft.com/office/drawing/2014/main" id="{7F033314-66F6-4D06-BEF0-B4A88BACC971}"/>
            </a:ext>
          </a:extLst>
        </xdr:cNvPr>
        <xdr:cNvSpPr/>
      </xdr:nvSpPr>
      <xdr:spPr>
        <a:xfrm>
          <a:off x="9588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169926</xdr:rowOff>
    </xdr:from>
    <xdr:to>
      <xdr:col>55</xdr:col>
      <xdr:colOff>0</xdr:colOff>
      <xdr:row>40</xdr:row>
      <xdr:rowOff>3048</xdr:rowOff>
    </xdr:to>
    <xdr:cxnSp macro="">
      <xdr:nvCxnSpPr>
        <xdr:cNvPr id="132" name="直線コネクタ 131">
          <a:extLst>
            <a:ext uri="{FF2B5EF4-FFF2-40B4-BE49-F238E27FC236}">
              <a16:creationId xmlns:a16="http://schemas.microsoft.com/office/drawing/2014/main" id="{4BD40C37-4A6B-403E-A68D-AFD2813E616B}"/>
            </a:ext>
          </a:extLst>
        </xdr:cNvPr>
        <xdr:cNvCxnSpPr/>
      </xdr:nvCxnSpPr>
      <xdr:spPr>
        <a:xfrm flipV="1">
          <a:off x="9639300" y="685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123698</xdr:rowOff>
    </xdr:from>
    <xdr:to>
      <xdr:col>46</xdr:col>
      <xdr:colOff>38100</xdr:colOff>
      <xdr:row>40</xdr:row>
      <xdr:rowOff>53848</xdr:rowOff>
    </xdr:to>
    <xdr:sp macro="" textlink="">
      <xdr:nvSpPr>
        <xdr:cNvPr id="133" name="楕円 132">
          <a:extLst>
            <a:ext uri="{FF2B5EF4-FFF2-40B4-BE49-F238E27FC236}">
              <a16:creationId xmlns:a16="http://schemas.microsoft.com/office/drawing/2014/main" id="{40613164-2719-4B14-86E1-F18D21319BD5}"/>
            </a:ext>
          </a:extLst>
        </xdr:cNvPr>
        <xdr:cNvSpPr/>
      </xdr:nvSpPr>
      <xdr:spPr>
        <a:xfrm>
          <a:off x="8699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xdr:rowOff>
    </xdr:from>
    <xdr:to>
      <xdr:col>50</xdr:col>
      <xdr:colOff>114300</xdr:colOff>
      <xdr:row>40</xdr:row>
      <xdr:rowOff>3048</xdr:rowOff>
    </xdr:to>
    <xdr:cxnSp macro="">
      <xdr:nvCxnSpPr>
        <xdr:cNvPr id="134" name="直線コネクタ 133">
          <a:extLst>
            <a:ext uri="{FF2B5EF4-FFF2-40B4-BE49-F238E27FC236}">
              <a16:creationId xmlns:a16="http://schemas.microsoft.com/office/drawing/2014/main" id="{4870E2D8-8803-4027-BDDD-23C78FBDF131}"/>
            </a:ext>
          </a:extLst>
        </xdr:cNvPr>
        <xdr:cNvCxnSpPr/>
      </xdr:nvCxnSpPr>
      <xdr:spPr>
        <a:xfrm>
          <a:off x="8750300" y="686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a:extLst>
            <a:ext uri="{FF2B5EF4-FFF2-40B4-BE49-F238E27FC236}">
              <a16:creationId xmlns:a16="http://schemas.microsoft.com/office/drawing/2014/main" id="{6A4AA460-C23A-4509-8914-4D5323494F1B}"/>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xdr:rowOff>
    </xdr:from>
    <xdr:to>
      <xdr:col>45</xdr:col>
      <xdr:colOff>177800</xdr:colOff>
      <xdr:row>40</xdr:row>
      <xdr:rowOff>7620</xdr:rowOff>
    </xdr:to>
    <xdr:cxnSp macro="">
      <xdr:nvCxnSpPr>
        <xdr:cNvPr id="136" name="直線コネクタ 135">
          <a:extLst>
            <a:ext uri="{FF2B5EF4-FFF2-40B4-BE49-F238E27FC236}">
              <a16:creationId xmlns:a16="http://schemas.microsoft.com/office/drawing/2014/main" id="{9307F93F-D0FD-4EFE-8A28-68DBD8F56286}"/>
            </a:ext>
          </a:extLst>
        </xdr:cNvPr>
        <xdr:cNvCxnSpPr/>
      </xdr:nvCxnSpPr>
      <xdr:spPr>
        <a:xfrm flipV="1">
          <a:off x="7861300" y="686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7" name="楕円 136">
          <a:extLst>
            <a:ext uri="{FF2B5EF4-FFF2-40B4-BE49-F238E27FC236}">
              <a16:creationId xmlns:a16="http://schemas.microsoft.com/office/drawing/2014/main" id="{74223C3D-2AA8-484E-A6A9-D52184E8B548}"/>
            </a:ext>
          </a:extLst>
        </xdr:cNvPr>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7620</xdr:rowOff>
    </xdr:to>
    <xdr:cxnSp macro="">
      <xdr:nvCxnSpPr>
        <xdr:cNvPr id="138" name="直線コネクタ 137">
          <a:extLst>
            <a:ext uri="{FF2B5EF4-FFF2-40B4-BE49-F238E27FC236}">
              <a16:creationId xmlns:a16="http://schemas.microsoft.com/office/drawing/2014/main" id="{086015E0-FD4E-426D-9E8C-7CF75BB1D2D1}"/>
            </a:ext>
          </a:extLst>
        </xdr:cNvPr>
        <xdr:cNvCxnSpPr/>
      </xdr:nvCxnSpPr>
      <xdr:spPr>
        <a:xfrm>
          <a:off x="6972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49801</xdr:rowOff>
    </xdr:from>
    <xdr:ext cx="469744" cy="259045"/>
    <xdr:sp macro="" textlink="">
      <xdr:nvSpPr>
        <xdr:cNvPr id="139" name="n_1aveValue【図書館】&#10;一人当たり面積">
          <a:extLst>
            <a:ext uri="{FF2B5EF4-FFF2-40B4-BE49-F238E27FC236}">
              <a16:creationId xmlns:a16="http://schemas.microsoft.com/office/drawing/2014/main" id="{8817A49D-582B-4A60-B8D1-84FDD6C7FBC2}"/>
            </a:ext>
          </a:extLst>
        </xdr:cNvPr>
        <xdr:cNvSpPr txBox="1"/>
      </xdr:nvSpPr>
      <xdr:spPr>
        <a:xfrm>
          <a:off x="93917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68089</xdr:rowOff>
    </xdr:from>
    <xdr:ext cx="469744" cy="259045"/>
    <xdr:sp macro="" textlink="">
      <xdr:nvSpPr>
        <xdr:cNvPr id="140" name="n_2aveValue【図書館】&#10;一人当たり面積">
          <a:extLst>
            <a:ext uri="{FF2B5EF4-FFF2-40B4-BE49-F238E27FC236}">
              <a16:creationId xmlns:a16="http://schemas.microsoft.com/office/drawing/2014/main" id="{52B35AE5-1E23-4F1C-9E78-F1300FEB2EDA}"/>
            </a:ext>
          </a:extLst>
        </xdr:cNvPr>
        <xdr:cNvSpPr txBox="1"/>
      </xdr:nvSpPr>
      <xdr:spPr>
        <a:xfrm>
          <a:off x="8515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1" name="n_3aveValue【図書館】&#10;一人当たり面積">
          <a:extLst>
            <a:ext uri="{FF2B5EF4-FFF2-40B4-BE49-F238E27FC236}">
              <a16:creationId xmlns:a16="http://schemas.microsoft.com/office/drawing/2014/main" id="{EB17118A-254C-4CC3-AE14-2AED085D6EFC}"/>
            </a:ext>
          </a:extLst>
        </xdr:cNvPr>
        <xdr:cNvSpPr txBox="1"/>
      </xdr:nvSpPr>
      <xdr:spPr>
        <a:xfrm>
          <a:off x="7626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42" name="n_4aveValue【図書館】&#10;一人当たり面積">
          <a:extLst>
            <a:ext uri="{FF2B5EF4-FFF2-40B4-BE49-F238E27FC236}">
              <a16:creationId xmlns:a16="http://schemas.microsoft.com/office/drawing/2014/main" id="{BD9FC77D-44B8-4354-B28F-8B5DE23EBAA1}"/>
            </a:ext>
          </a:extLst>
        </xdr:cNvPr>
        <xdr:cNvSpPr txBox="1"/>
      </xdr:nvSpPr>
      <xdr:spPr>
        <a:xfrm>
          <a:off x="6737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44975</xdr:rowOff>
    </xdr:from>
    <xdr:ext cx="469744" cy="259045"/>
    <xdr:sp macro="" textlink="">
      <xdr:nvSpPr>
        <xdr:cNvPr id="143" name="n_1mainValue【図書館】&#10;一人当たり面積">
          <a:extLst>
            <a:ext uri="{FF2B5EF4-FFF2-40B4-BE49-F238E27FC236}">
              <a16:creationId xmlns:a16="http://schemas.microsoft.com/office/drawing/2014/main" id="{C3B3141B-0530-48E8-9C03-A215673AF6FC}"/>
            </a:ext>
          </a:extLst>
        </xdr:cNvPr>
        <xdr:cNvSpPr txBox="1"/>
      </xdr:nvSpPr>
      <xdr:spPr>
        <a:xfrm>
          <a:off x="93917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44975</xdr:rowOff>
    </xdr:from>
    <xdr:ext cx="469744" cy="259045"/>
    <xdr:sp macro="" textlink="">
      <xdr:nvSpPr>
        <xdr:cNvPr id="144" name="n_2mainValue【図書館】&#10;一人当たり面積">
          <a:extLst>
            <a:ext uri="{FF2B5EF4-FFF2-40B4-BE49-F238E27FC236}">
              <a16:creationId xmlns:a16="http://schemas.microsoft.com/office/drawing/2014/main" id="{AC65FE7B-F565-4F01-825F-28ED8317B5E1}"/>
            </a:ext>
          </a:extLst>
        </xdr:cNvPr>
        <xdr:cNvSpPr txBox="1"/>
      </xdr:nvSpPr>
      <xdr:spPr>
        <a:xfrm>
          <a:off x="8515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5" name="n_3mainValue【図書館】&#10;一人当たり面積">
          <a:extLst>
            <a:ext uri="{FF2B5EF4-FFF2-40B4-BE49-F238E27FC236}">
              <a16:creationId xmlns:a16="http://schemas.microsoft.com/office/drawing/2014/main" id="{0656A278-648E-4660-BC70-06E7E49FC324}"/>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6" name="n_4mainValue【図書館】&#10;一人当たり面積">
          <a:extLst>
            <a:ext uri="{FF2B5EF4-FFF2-40B4-BE49-F238E27FC236}">
              <a16:creationId xmlns:a16="http://schemas.microsoft.com/office/drawing/2014/main" id="{D498CB6F-39BE-4540-ACDE-629D6F7ED930}"/>
            </a:ext>
          </a:extLst>
        </xdr:cNvPr>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6D5C493-6C27-49C3-92D0-077A9F790E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5166313-526A-413C-A226-014A9A2F99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3A104D2-96F2-4167-BB67-BE607F0E09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3635AD0-2C61-4FD7-8E64-345E14FB197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7AF2432-50A4-4C6B-91E0-936CDB0609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C23260D-F231-48C2-AFF0-A61554B7AC6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B94C183-AE9D-4015-8A0E-148089DAB5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405C7FD-A37F-40EB-922C-03562987554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E45B7DE-F4CE-4225-824A-79DB98DCE0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FC00D98-B737-4A86-AEAD-0A457E982B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78AA8FA-A0AE-465E-AFC3-2374805A94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3E558D9-D2BA-43D8-AEA1-DEFA69CDB4D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F21CF32-8B38-498E-8EEA-500A280BBBF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B009B1E-73F0-4E37-A128-07E28B074C6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ED70168-548F-49F4-AC68-44D366B5276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0BA166F-5D42-42B6-B299-5170929D6A9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B9B1A4B-AD12-4F42-8AB0-F513ABF6AAE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09125FD-E29A-4ACF-9A62-2946D1F47B9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ED30CFF-D022-4293-8175-852318A8236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7D7C1D0-5012-4410-82AD-A78D658659F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0633CA2-61C4-41D5-9389-1069C5E3677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6933D82-8ED7-434C-BA87-A6FA3AB0B60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BF226F02-2EC8-4C6F-A228-A0DADF27673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E1A07FF-51DA-424E-83F1-1B757D89AED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FF2179D-3FCE-49C6-A687-93C613A36EF4}"/>
            </a:ext>
          </a:extLst>
        </xdr:cNvPr>
        <xdr:cNvCxnSpPr/>
      </xdr:nvCxnSpPr>
      <xdr:spPr>
        <a:xfrm flipV="1">
          <a:off x="4634865" y="97383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566E318-549C-4F57-8B89-EE656F66C28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DD7D8CD-1449-42EC-AF77-273BB3EAB14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167560E-3A5B-4021-B537-1A5667935607}"/>
            </a:ext>
          </a:extLst>
        </xdr:cNvPr>
        <xdr:cNvSpPr txBox="1"/>
      </xdr:nvSpPr>
      <xdr:spPr>
        <a:xfrm>
          <a:off x="4673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75" name="直線コネクタ 174">
          <a:extLst>
            <a:ext uri="{FF2B5EF4-FFF2-40B4-BE49-F238E27FC236}">
              <a16:creationId xmlns:a16="http://schemas.microsoft.com/office/drawing/2014/main" id="{1CAEDD14-6A83-496C-AB37-63B6A4B8F6F7}"/>
            </a:ext>
          </a:extLst>
        </xdr:cNvPr>
        <xdr:cNvCxnSpPr/>
      </xdr:nvCxnSpPr>
      <xdr:spPr>
        <a:xfrm>
          <a:off x="4546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142892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D0EF252-0CBD-494D-989A-417E08204B2F}"/>
            </a:ext>
          </a:extLst>
        </xdr:cNvPr>
        <xdr:cNvSpPr txBox="1"/>
      </xdr:nvSpPr>
      <xdr:spPr>
        <a:xfrm>
          <a:off x="4673600" y="104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23DCE834-9B4F-40E5-886C-F2AC398B901C}"/>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8" name="フローチャート: 判断 177">
          <a:extLst>
            <a:ext uri="{FF2B5EF4-FFF2-40B4-BE49-F238E27FC236}">
              <a16:creationId xmlns:a16="http://schemas.microsoft.com/office/drawing/2014/main" id="{7762696B-7875-407B-8A7C-3E49E4E72372}"/>
            </a:ext>
          </a:extLst>
        </xdr:cNvPr>
        <xdr:cNvSpPr/>
      </xdr:nvSpPr>
      <xdr:spPr>
        <a:xfrm>
          <a:off x="3746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D627C918-E395-46A2-AA42-42A7FCF4A5C4}"/>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80" name="フローチャート: 判断 179">
          <a:extLst>
            <a:ext uri="{FF2B5EF4-FFF2-40B4-BE49-F238E27FC236}">
              <a16:creationId xmlns:a16="http://schemas.microsoft.com/office/drawing/2014/main" id="{D57B3FB9-7A7D-476A-8C74-C85A118A680B}"/>
            </a:ext>
          </a:extLst>
        </xdr:cNvPr>
        <xdr:cNvSpPr/>
      </xdr:nvSpPr>
      <xdr:spPr>
        <a:xfrm>
          <a:off x="1968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21590</xdr:rowOff>
    </xdr:from>
    <xdr:to>
      <xdr:col>6</xdr:col>
      <xdr:colOff>38100</xdr:colOff>
      <xdr:row>60</xdr:row>
      <xdr:rowOff>123190</xdr:rowOff>
    </xdr:to>
    <xdr:sp macro="" textlink="">
      <xdr:nvSpPr>
        <xdr:cNvPr id="181" name="フローチャート: 判断 180">
          <a:extLst>
            <a:ext uri="{FF2B5EF4-FFF2-40B4-BE49-F238E27FC236}">
              <a16:creationId xmlns:a16="http://schemas.microsoft.com/office/drawing/2014/main" id="{7EE1DFD6-A6C5-4CD9-A8FC-EC508A1EF5E1}"/>
            </a:ext>
          </a:extLst>
        </xdr:cNvPr>
        <xdr:cNvSpPr/>
      </xdr:nvSpPr>
      <xdr:spPr>
        <a:xfrm>
          <a:off x="1079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0E76E66-F801-4125-8191-039D13CDE5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5D7DF7D-ED10-4B42-90C2-86CBBABBC01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9E647CC-0787-4CD4-98C0-9DAE5802913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B431D6-E949-4ACC-8328-BF79186592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5B1B95-054C-4B24-A00B-1D77CD791E6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7" name="楕円 186">
          <a:extLst>
            <a:ext uri="{FF2B5EF4-FFF2-40B4-BE49-F238E27FC236}">
              <a16:creationId xmlns:a16="http://schemas.microsoft.com/office/drawing/2014/main" id="{AF344B0F-5996-464D-B4B9-9E9E10C6BC80}"/>
            </a:ext>
          </a:extLst>
        </xdr:cNvPr>
        <xdr:cNvSpPr/>
      </xdr:nvSpPr>
      <xdr:spPr>
        <a:xfrm>
          <a:off x="45847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7FBECA7-1C09-4FEC-B16A-1422A46307FF}"/>
            </a:ext>
          </a:extLst>
        </xdr:cNvPr>
        <xdr:cNvSpPr txBox="1"/>
      </xdr:nvSpPr>
      <xdr:spPr>
        <a:xfrm>
          <a:off x="4673600"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133985</xdr:rowOff>
    </xdr:from>
    <xdr:to>
      <xdr:col>20</xdr:col>
      <xdr:colOff>38100</xdr:colOff>
      <xdr:row>60</xdr:row>
      <xdr:rowOff>64135</xdr:rowOff>
    </xdr:to>
    <xdr:sp macro="" textlink="">
      <xdr:nvSpPr>
        <xdr:cNvPr id="189" name="楕円 188">
          <a:extLst>
            <a:ext uri="{FF2B5EF4-FFF2-40B4-BE49-F238E27FC236}">
              <a16:creationId xmlns:a16="http://schemas.microsoft.com/office/drawing/2014/main" id="{CB81B776-0B9A-43A2-8C38-503CAF1C26C0}"/>
            </a:ext>
          </a:extLst>
        </xdr:cNvPr>
        <xdr:cNvSpPr/>
      </xdr:nvSpPr>
      <xdr:spPr>
        <a:xfrm>
          <a:off x="3746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13335</xdr:rowOff>
    </xdr:from>
    <xdr:to>
      <xdr:col>24</xdr:col>
      <xdr:colOff>63500</xdr:colOff>
      <xdr:row>60</xdr:row>
      <xdr:rowOff>55245</xdr:rowOff>
    </xdr:to>
    <xdr:cxnSp macro="">
      <xdr:nvCxnSpPr>
        <xdr:cNvPr id="190" name="直線コネクタ 189">
          <a:extLst>
            <a:ext uri="{FF2B5EF4-FFF2-40B4-BE49-F238E27FC236}">
              <a16:creationId xmlns:a16="http://schemas.microsoft.com/office/drawing/2014/main" id="{4C8D307C-5AB3-415B-8875-3A8E00FBDCE7}"/>
            </a:ext>
          </a:extLst>
        </xdr:cNvPr>
        <xdr:cNvCxnSpPr/>
      </xdr:nvCxnSpPr>
      <xdr:spPr>
        <a:xfrm>
          <a:off x="3797300" y="103003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92075</xdr:rowOff>
    </xdr:from>
    <xdr:to>
      <xdr:col>15</xdr:col>
      <xdr:colOff>101600</xdr:colOff>
      <xdr:row>60</xdr:row>
      <xdr:rowOff>22225</xdr:rowOff>
    </xdr:to>
    <xdr:sp macro="" textlink="">
      <xdr:nvSpPr>
        <xdr:cNvPr id="191" name="楕円 190">
          <a:extLst>
            <a:ext uri="{FF2B5EF4-FFF2-40B4-BE49-F238E27FC236}">
              <a16:creationId xmlns:a16="http://schemas.microsoft.com/office/drawing/2014/main" id="{2DB2550B-A628-4614-85B1-27D5C51AB9A8}"/>
            </a:ext>
          </a:extLst>
        </xdr:cNvPr>
        <xdr:cNvSpPr/>
      </xdr:nvSpPr>
      <xdr:spPr>
        <a:xfrm>
          <a:off x="2857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142875</xdr:rowOff>
    </xdr:from>
    <xdr:to>
      <xdr:col>19</xdr:col>
      <xdr:colOff>177800</xdr:colOff>
      <xdr:row>60</xdr:row>
      <xdr:rowOff>13335</xdr:rowOff>
    </xdr:to>
    <xdr:cxnSp macro="">
      <xdr:nvCxnSpPr>
        <xdr:cNvPr id="192" name="直線コネクタ 191">
          <a:extLst>
            <a:ext uri="{FF2B5EF4-FFF2-40B4-BE49-F238E27FC236}">
              <a16:creationId xmlns:a16="http://schemas.microsoft.com/office/drawing/2014/main" id="{72E5C1B2-CA4A-4F0D-8418-FFB630A70AE3}"/>
            </a:ext>
          </a:extLst>
        </xdr:cNvPr>
        <xdr:cNvCxnSpPr/>
      </xdr:nvCxnSpPr>
      <xdr:spPr>
        <a:xfrm>
          <a:off x="2908300" y="102584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93" name="楕円 192">
          <a:extLst>
            <a:ext uri="{FF2B5EF4-FFF2-40B4-BE49-F238E27FC236}">
              <a16:creationId xmlns:a16="http://schemas.microsoft.com/office/drawing/2014/main" id="{2FF199A1-2B85-4A1D-B169-6438B71A413B}"/>
            </a:ext>
          </a:extLst>
        </xdr:cNvPr>
        <xdr:cNvSpPr/>
      </xdr:nvSpPr>
      <xdr:spPr>
        <a:xfrm>
          <a:off x="1968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142875</xdr:rowOff>
    </xdr:to>
    <xdr:cxnSp macro="">
      <xdr:nvCxnSpPr>
        <xdr:cNvPr id="194" name="直線コネクタ 193">
          <a:extLst>
            <a:ext uri="{FF2B5EF4-FFF2-40B4-BE49-F238E27FC236}">
              <a16:creationId xmlns:a16="http://schemas.microsoft.com/office/drawing/2014/main" id="{F3999C07-49CE-4DD2-A932-4674094CEE7B}"/>
            </a:ext>
          </a:extLst>
        </xdr:cNvPr>
        <xdr:cNvCxnSpPr/>
      </xdr:nvCxnSpPr>
      <xdr:spPr>
        <a:xfrm>
          <a:off x="2019300" y="102165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31115</xdr:rowOff>
    </xdr:from>
    <xdr:to>
      <xdr:col>6</xdr:col>
      <xdr:colOff>38100</xdr:colOff>
      <xdr:row>58</xdr:row>
      <xdr:rowOff>132715</xdr:rowOff>
    </xdr:to>
    <xdr:sp macro="" textlink="">
      <xdr:nvSpPr>
        <xdr:cNvPr id="195" name="楕円 194">
          <a:extLst>
            <a:ext uri="{FF2B5EF4-FFF2-40B4-BE49-F238E27FC236}">
              <a16:creationId xmlns:a16="http://schemas.microsoft.com/office/drawing/2014/main" id="{E76B3591-2188-4061-BB08-78BA12A97C50}"/>
            </a:ext>
          </a:extLst>
        </xdr:cNvPr>
        <xdr:cNvSpPr/>
      </xdr:nvSpPr>
      <xdr:spPr>
        <a:xfrm>
          <a:off x="1079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81915</xdr:rowOff>
    </xdr:from>
    <xdr:to>
      <xdr:col>10</xdr:col>
      <xdr:colOff>114300</xdr:colOff>
      <xdr:row>59</xdr:row>
      <xdr:rowOff>100965</xdr:rowOff>
    </xdr:to>
    <xdr:cxnSp macro="">
      <xdr:nvCxnSpPr>
        <xdr:cNvPr id="196" name="直線コネクタ 195">
          <a:extLst>
            <a:ext uri="{FF2B5EF4-FFF2-40B4-BE49-F238E27FC236}">
              <a16:creationId xmlns:a16="http://schemas.microsoft.com/office/drawing/2014/main" id="{BF05A52E-3477-4F26-AA45-3BBD61759629}"/>
            </a:ext>
          </a:extLst>
        </xdr:cNvPr>
        <xdr:cNvCxnSpPr/>
      </xdr:nvCxnSpPr>
      <xdr:spPr>
        <a:xfrm>
          <a:off x="1130300" y="1002601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95267</xdr:rowOff>
    </xdr:from>
    <xdr:ext cx="405111" cy="259045"/>
    <xdr:sp macro="" textlink="">
      <xdr:nvSpPr>
        <xdr:cNvPr id="197" name="n_1aveValue【体育館・プール】&#10;有形固定資産減価償却率">
          <a:extLst>
            <a:ext uri="{FF2B5EF4-FFF2-40B4-BE49-F238E27FC236}">
              <a16:creationId xmlns:a16="http://schemas.microsoft.com/office/drawing/2014/main" id="{F4CAA217-5CA1-4338-9C43-F6F933E18C3C}"/>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198" name="n_2aveValue【体育館・プール】&#10;有形固定資産減価償却率">
          <a:extLst>
            <a:ext uri="{FF2B5EF4-FFF2-40B4-BE49-F238E27FC236}">
              <a16:creationId xmlns:a16="http://schemas.microsoft.com/office/drawing/2014/main" id="{054C1512-2405-47CE-9C40-CE61E55DB7F6}"/>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36212</xdr:rowOff>
    </xdr:from>
    <xdr:ext cx="405111" cy="259045"/>
    <xdr:sp macro="" textlink="">
      <xdr:nvSpPr>
        <xdr:cNvPr id="199" name="n_3aveValue【体育館・プール】&#10;有形固定資産減価償却率">
          <a:extLst>
            <a:ext uri="{FF2B5EF4-FFF2-40B4-BE49-F238E27FC236}">
              <a16:creationId xmlns:a16="http://schemas.microsoft.com/office/drawing/2014/main" id="{6C06C982-055C-4986-8F81-6E4F09786426}"/>
            </a:ext>
          </a:extLst>
        </xdr:cNvPr>
        <xdr:cNvSpPr txBox="1"/>
      </xdr:nvSpPr>
      <xdr:spPr>
        <a:xfrm>
          <a:off x="1816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114317</xdr:rowOff>
    </xdr:from>
    <xdr:ext cx="405111" cy="259045"/>
    <xdr:sp macro="" textlink="">
      <xdr:nvSpPr>
        <xdr:cNvPr id="200" name="n_4aveValue【体育館・プール】&#10;有形固定資産減価償却率">
          <a:extLst>
            <a:ext uri="{FF2B5EF4-FFF2-40B4-BE49-F238E27FC236}">
              <a16:creationId xmlns:a16="http://schemas.microsoft.com/office/drawing/2014/main" id="{EB3EC11C-DFFE-463D-9544-969A1AFC3DC5}"/>
            </a:ext>
          </a:extLst>
        </xdr:cNvPr>
        <xdr:cNvSpPr txBox="1"/>
      </xdr:nvSpPr>
      <xdr:spPr>
        <a:xfrm>
          <a:off x="927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80662</xdr:rowOff>
    </xdr:from>
    <xdr:ext cx="405111" cy="259045"/>
    <xdr:sp macro="" textlink="">
      <xdr:nvSpPr>
        <xdr:cNvPr id="201" name="n_1mainValue【体育館・プール】&#10;有形固定資産減価償却率">
          <a:extLst>
            <a:ext uri="{FF2B5EF4-FFF2-40B4-BE49-F238E27FC236}">
              <a16:creationId xmlns:a16="http://schemas.microsoft.com/office/drawing/2014/main" id="{56C6AF98-8E7A-4CDC-AAB1-934137B01E1A}"/>
            </a:ext>
          </a:extLst>
        </xdr:cNvPr>
        <xdr:cNvSpPr txBox="1"/>
      </xdr:nvSpPr>
      <xdr:spPr>
        <a:xfrm>
          <a:off x="35820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38752</xdr:rowOff>
    </xdr:from>
    <xdr:ext cx="405111" cy="259045"/>
    <xdr:sp macro="" textlink="">
      <xdr:nvSpPr>
        <xdr:cNvPr id="202" name="n_2mainValue【体育館・プール】&#10;有形固定資産減価償却率">
          <a:extLst>
            <a:ext uri="{FF2B5EF4-FFF2-40B4-BE49-F238E27FC236}">
              <a16:creationId xmlns:a16="http://schemas.microsoft.com/office/drawing/2014/main" id="{855095E7-4F5B-4443-A204-F9ECF995255F}"/>
            </a:ext>
          </a:extLst>
        </xdr:cNvPr>
        <xdr:cNvSpPr txBox="1"/>
      </xdr:nvSpPr>
      <xdr:spPr>
        <a:xfrm>
          <a:off x="2705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168292</xdr:rowOff>
    </xdr:from>
    <xdr:ext cx="405111" cy="259045"/>
    <xdr:sp macro="" textlink="">
      <xdr:nvSpPr>
        <xdr:cNvPr id="203" name="n_3mainValue【体育館・プール】&#10;有形固定資産減価償却率">
          <a:extLst>
            <a:ext uri="{FF2B5EF4-FFF2-40B4-BE49-F238E27FC236}">
              <a16:creationId xmlns:a16="http://schemas.microsoft.com/office/drawing/2014/main" id="{865EECBA-4DCB-4918-8AB1-541928F65F9C}"/>
            </a:ext>
          </a:extLst>
        </xdr:cNvPr>
        <xdr:cNvSpPr txBox="1"/>
      </xdr:nvSpPr>
      <xdr:spPr>
        <a:xfrm>
          <a:off x="1816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149242</xdr:rowOff>
    </xdr:from>
    <xdr:ext cx="405111" cy="259045"/>
    <xdr:sp macro="" textlink="">
      <xdr:nvSpPr>
        <xdr:cNvPr id="204" name="n_4mainValue【体育館・プール】&#10;有形固定資産減価償却率">
          <a:extLst>
            <a:ext uri="{FF2B5EF4-FFF2-40B4-BE49-F238E27FC236}">
              <a16:creationId xmlns:a16="http://schemas.microsoft.com/office/drawing/2014/main" id="{F30CAA04-0424-4477-99E2-BC3B99B42052}"/>
            </a:ext>
          </a:extLst>
        </xdr:cNvPr>
        <xdr:cNvSpPr txBox="1"/>
      </xdr:nvSpPr>
      <xdr:spPr>
        <a:xfrm>
          <a:off x="927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E8C56FB-27C9-4954-8845-15086745D3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96AC889-0891-42B6-89E8-CFDA68D9B1B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1A53B5D-0756-4562-9BC0-A7ADC157C2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E3EEBCA-D4B1-4DE4-9B81-4987F8EAF29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A3DF627-02A6-401E-8A70-9EA5E91A2D3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A687C37-B1FC-4E59-B8B2-A439FBEF60A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DE65745-80CA-497F-98C1-1CD4BEA5DF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F027054-7E61-4FF2-B122-2E6FB2A494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0AF2C9A-00D7-4FDA-B86C-9BA5EE430D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AAAF83E-8718-49A1-9B74-6C08E068364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FAB36BC-BBF1-4870-A0E7-8CA614C8E9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715285B-1C79-4A58-8632-B1303D8BE27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7BD6FFD-5AC6-4740-82C0-8A56F020E59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C36E717C-5B11-40FC-8EE1-6CC4A7C4EA9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4934405-5DAB-4CF6-AEC0-23B138EA820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AD16457-7A84-45C6-B7C5-06E1C1C53C2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B2BCDB2-F06E-488C-A43E-D2490AFD1EC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14995FD-9E12-41C3-9F0F-0A1410E572F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B84019B-3BA5-4086-BDC1-35D2E3EFBC5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1D1B6A3-879E-4924-9A8F-A4EC98FF3DB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54B5F04-2E57-432F-A994-3AE000FCD6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14086A9-412D-4B37-9C09-0B7B0592D7F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B316FC1-459B-45F4-8164-507FD3C6FA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28" name="直線コネクタ 227">
          <a:extLst>
            <a:ext uri="{FF2B5EF4-FFF2-40B4-BE49-F238E27FC236}">
              <a16:creationId xmlns:a16="http://schemas.microsoft.com/office/drawing/2014/main" id="{0964C580-EC5C-477D-A8CE-E770976D1CAA}"/>
            </a:ext>
          </a:extLst>
        </xdr:cNvPr>
        <xdr:cNvCxnSpPr/>
      </xdr:nvCxnSpPr>
      <xdr:spPr>
        <a:xfrm flipV="1">
          <a:off x="10476865" y="9758172"/>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9" name="【体育館・プール】&#10;一人当たり面積最小値テキスト">
          <a:extLst>
            <a:ext uri="{FF2B5EF4-FFF2-40B4-BE49-F238E27FC236}">
              <a16:creationId xmlns:a16="http://schemas.microsoft.com/office/drawing/2014/main" id="{7E8C98AD-B84F-48B4-91A0-2E5B99C9C7F9}"/>
            </a:ext>
          </a:extLst>
        </xdr:cNvPr>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30" name="直線コネクタ 229">
          <a:extLst>
            <a:ext uri="{FF2B5EF4-FFF2-40B4-BE49-F238E27FC236}">
              <a16:creationId xmlns:a16="http://schemas.microsoft.com/office/drawing/2014/main" id="{7E17F10C-EA00-44E9-B5CA-23B253569564}"/>
            </a:ext>
          </a:extLst>
        </xdr:cNvPr>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31" name="【体育館・プール】&#10;一人当たり面積最大値テキスト">
          <a:extLst>
            <a:ext uri="{FF2B5EF4-FFF2-40B4-BE49-F238E27FC236}">
              <a16:creationId xmlns:a16="http://schemas.microsoft.com/office/drawing/2014/main" id="{5AB77ECE-0671-4BF8-8245-7232D944A033}"/>
            </a:ext>
          </a:extLst>
        </xdr:cNvPr>
        <xdr:cNvSpPr txBox="1"/>
      </xdr:nvSpPr>
      <xdr:spPr>
        <a:xfrm>
          <a:off x="10515600" y="953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32" name="直線コネクタ 231">
          <a:extLst>
            <a:ext uri="{FF2B5EF4-FFF2-40B4-BE49-F238E27FC236}">
              <a16:creationId xmlns:a16="http://schemas.microsoft.com/office/drawing/2014/main" id="{90FA1530-87F2-489C-8C32-F2B0A8EA98BC}"/>
            </a:ext>
          </a:extLst>
        </xdr:cNvPr>
        <xdr:cNvCxnSpPr/>
      </xdr:nvCxnSpPr>
      <xdr:spPr>
        <a:xfrm>
          <a:off x="10388600" y="975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101617</xdr:rowOff>
    </xdr:from>
    <xdr:ext cx="469744" cy="259045"/>
    <xdr:sp macro="" textlink="">
      <xdr:nvSpPr>
        <xdr:cNvPr id="233" name="【体育館・プール】&#10;一人当たり面積平均値テキスト">
          <a:extLst>
            <a:ext uri="{FF2B5EF4-FFF2-40B4-BE49-F238E27FC236}">
              <a16:creationId xmlns:a16="http://schemas.microsoft.com/office/drawing/2014/main" id="{89D88859-DB7F-4105-9867-A408349E7486}"/>
            </a:ext>
          </a:extLst>
        </xdr:cNvPr>
        <xdr:cNvSpPr txBox="1"/>
      </xdr:nvSpPr>
      <xdr:spPr>
        <a:xfrm>
          <a:off x="10515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34" name="フローチャート: 判断 233">
          <a:extLst>
            <a:ext uri="{FF2B5EF4-FFF2-40B4-BE49-F238E27FC236}">
              <a16:creationId xmlns:a16="http://schemas.microsoft.com/office/drawing/2014/main" id="{A21B0FD1-2AC2-4247-BB65-7065568CDD37}"/>
            </a:ext>
          </a:extLst>
        </xdr:cNvPr>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35" name="フローチャート: 判断 234">
          <a:extLst>
            <a:ext uri="{FF2B5EF4-FFF2-40B4-BE49-F238E27FC236}">
              <a16:creationId xmlns:a16="http://schemas.microsoft.com/office/drawing/2014/main" id="{46D7F052-74DE-4D35-BCC7-AFD52055BC72}"/>
            </a:ext>
          </a:extLst>
        </xdr:cNvPr>
        <xdr:cNvSpPr/>
      </xdr:nvSpPr>
      <xdr:spPr>
        <a:xfrm>
          <a:off x="9588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36" name="フローチャート: 判断 235">
          <a:extLst>
            <a:ext uri="{FF2B5EF4-FFF2-40B4-BE49-F238E27FC236}">
              <a16:creationId xmlns:a16="http://schemas.microsoft.com/office/drawing/2014/main" id="{0D3AF618-A341-4E26-BBF6-AAEE46E17E62}"/>
            </a:ext>
          </a:extLst>
        </xdr:cNvPr>
        <xdr:cNvSpPr/>
      </xdr:nvSpPr>
      <xdr:spPr>
        <a:xfrm>
          <a:off x="8699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37" name="フローチャート: 判断 236">
          <a:extLst>
            <a:ext uri="{FF2B5EF4-FFF2-40B4-BE49-F238E27FC236}">
              <a16:creationId xmlns:a16="http://schemas.microsoft.com/office/drawing/2014/main" id="{3394DC06-8066-4692-ABEB-4CBB154A0127}"/>
            </a:ext>
          </a:extLst>
        </xdr:cNvPr>
        <xdr:cNvSpPr/>
      </xdr:nvSpPr>
      <xdr:spPr>
        <a:xfrm>
          <a:off x="7810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37592</xdr:rowOff>
    </xdr:from>
    <xdr:to>
      <xdr:col>36</xdr:col>
      <xdr:colOff>165100</xdr:colOff>
      <xdr:row>62</xdr:row>
      <xdr:rowOff>139192</xdr:rowOff>
    </xdr:to>
    <xdr:sp macro="" textlink="">
      <xdr:nvSpPr>
        <xdr:cNvPr id="238" name="フローチャート: 判断 237">
          <a:extLst>
            <a:ext uri="{FF2B5EF4-FFF2-40B4-BE49-F238E27FC236}">
              <a16:creationId xmlns:a16="http://schemas.microsoft.com/office/drawing/2014/main" id="{975AA283-69BC-42AA-A62D-E6EFF049D66F}"/>
            </a:ext>
          </a:extLst>
        </xdr:cNvPr>
        <xdr:cNvSpPr/>
      </xdr:nvSpPr>
      <xdr:spPr>
        <a:xfrm>
          <a:off x="6921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A8CC45D-D4E8-4540-8DB9-9E6B9B9480A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94B956-1D56-4E65-8876-394D8A6E516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B9580AF-3049-4A6A-9203-EA0E3A7C02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FC24F4D-6B97-4D14-AC1E-E478124B455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BC13B1-FF12-4FB9-A83D-FBF115BA20B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85598</xdr:rowOff>
    </xdr:from>
    <xdr:to>
      <xdr:col>55</xdr:col>
      <xdr:colOff>50800</xdr:colOff>
      <xdr:row>64</xdr:row>
      <xdr:rowOff>15748</xdr:rowOff>
    </xdr:to>
    <xdr:sp macro="" textlink="">
      <xdr:nvSpPr>
        <xdr:cNvPr id="244" name="楕円 243">
          <a:extLst>
            <a:ext uri="{FF2B5EF4-FFF2-40B4-BE49-F238E27FC236}">
              <a16:creationId xmlns:a16="http://schemas.microsoft.com/office/drawing/2014/main" id="{DF8A998C-E828-4406-8EBE-BDF871F24424}"/>
            </a:ext>
          </a:extLst>
        </xdr:cNvPr>
        <xdr:cNvSpPr/>
      </xdr:nvSpPr>
      <xdr:spPr>
        <a:xfrm>
          <a:off x="10426700" y="1088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525</xdr:rowOff>
    </xdr:from>
    <xdr:ext cx="469744" cy="259045"/>
    <xdr:sp macro="" textlink="">
      <xdr:nvSpPr>
        <xdr:cNvPr id="245" name="【体育館・プール】&#10;一人当たり面積該当値テキスト">
          <a:extLst>
            <a:ext uri="{FF2B5EF4-FFF2-40B4-BE49-F238E27FC236}">
              <a16:creationId xmlns:a16="http://schemas.microsoft.com/office/drawing/2014/main" id="{8C90D583-0843-4BFD-975D-4C6E0AB3DF61}"/>
            </a:ext>
          </a:extLst>
        </xdr:cNvPr>
        <xdr:cNvSpPr txBox="1"/>
      </xdr:nvSpPr>
      <xdr:spPr>
        <a:xfrm>
          <a:off x="10515600" y="1080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86360</xdr:rowOff>
    </xdr:from>
    <xdr:to>
      <xdr:col>50</xdr:col>
      <xdr:colOff>165100</xdr:colOff>
      <xdr:row>64</xdr:row>
      <xdr:rowOff>16510</xdr:rowOff>
    </xdr:to>
    <xdr:sp macro="" textlink="">
      <xdr:nvSpPr>
        <xdr:cNvPr id="246" name="楕円 245">
          <a:extLst>
            <a:ext uri="{FF2B5EF4-FFF2-40B4-BE49-F238E27FC236}">
              <a16:creationId xmlns:a16="http://schemas.microsoft.com/office/drawing/2014/main" id="{28F7B87D-CF9D-4C89-B8A1-2D9DC729BD1D}"/>
            </a:ext>
          </a:extLst>
        </xdr:cNvPr>
        <xdr:cNvSpPr/>
      </xdr:nvSpPr>
      <xdr:spPr>
        <a:xfrm>
          <a:off x="958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136398</xdr:rowOff>
    </xdr:from>
    <xdr:to>
      <xdr:col>55</xdr:col>
      <xdr:colOff>0</xdr:colOff>
      <xdr:row>63</xdr:row>
      <xdr:rowOff>137160</xdr:rowOff>
    </xdr:to>
    <xdr:cxnSp macro="">
      <xdr:nvCxnSpPr>
        <xdr:cNvPr id="247" name="直線コネクタ 246">
          <a:extLst>
            <a:ext uri="{FF2B5EF4-FFF2-40B4-BE49-F238E27FC236}">
              <a16:creationId xmlns:a16="http://schemas.microsoft.com/office/drawing/2014/main" id="{AAB4920E-2A79-46A0-84DC-0490A2CC61E4}"/>
            </a:ext>
          </a:extLst>
        </xdr:cNvPr>
        <xdr:cNvCxnSpPr/>
      </xdr:nvCxnSpPr>
      <xdr:spPr>
        <a:xfrm flipV="1">
          <a:off x="9639300" y="1093774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87122</xdr:rowOff>
    </xdr:from>
    <xdr:to>
      <xdr:col>46</xdr:col>
      <xdr:colOff>38100</xdr:colOff>
      <xdr:row>64</xdr:row>
      <xdr:rowOff>17272</xdr:rowOff>
    </xdr:to>
    <xdr:sp macro="" textlink="">
      <xdr:nvSpPr>
        <xdr:cNvPr id="248" name="楕円 247">
          <a:extLst>
            <a:ext uri="{FF2B5EF4-FFF2-40B4-BE49-F238E27FC236}">
              <a16:creationId xmlns:a16="http://schemas.microsoft.com/office/drawing/2014/main" id="{FC18EF1F-1D52-418C-9ECA-F4FAF559DF4C}"/>
            </a:ext>
          </a:extLst>
        </xdr:cNvPr>
        <xdr:cNvSpPr/>
      </xdr:nvSpPr>
      <xdr:spPr>
        <a:xfrm>
          <a:off x="8699500" y="1088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137160</xdr:rowOff>
    </xdr:from>
    <xdr:to>
      <xdr:col>50</xdr:col>
      <xdr:colOff>114300</xdr:colOff>
      <xdr:row>63</xdr:row>
      <xdr:rowOff>137922</xdr:rowOff>
    </xdr:to>
    <xdr:cxnSp macro="">
      <xdr:nvCxnSpPr>
        <xdr:cNvPr id="249" name="直線コネクタ 248">
          <a:extLst>
            <a:ext uri="{FF2B5EF4-FFF2-40B4-BE49-F238E27FC236}">
              <a16:creationId xmlns:a16="http://schemas.microsoft.com/office/drawing/2014/main" id="{D434DA0F-4CC9-4C1A-9405-1837470C9E50}"/>
            </a:ext>
          </a:extLst>
        </xdr:cNvPr>
        <xdr:cNvCxnSpPr/>
      </xdr:nvCxnSpPr>
      <xdr:spPr>
        <a:xfrm flipV="1">
          <a:off x="8750300" y="1093851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87884</xdr:rowOff>
    </xdr:from>
    <xdr:to>
      <xdr:col>41</xdr:col>
      <xdr:colOff>101600</xdr:colOff>
      <xdr:row>64</xdr:row>
      <xdr:rowOff>18034</xdr:rowOff>
    </xdr:to>
    <xdr:sp macro="" textlink="">
      <xdr:nvSpPr>
        <xdr:cNvPr id="250" name="楕円 249">
          <a:extLst>
            <a:ext uri="{FF2B5EF4-FFF2-40B4-BE49-F238E27FC236}">
              <a16:creationId xmlns:a16="http://schemas.microsoft.com/office/drawing/2014/main" id="{03E21B74-9408-4D86-B6C3-4FCDF15D227B}"/>
            </a:ext>
          </a:extLst>
        </xdr:cNvPr>
        <xdr:cNvSpPr/>
      </xdr:nvSpPr>
      <xdr:spPr>
        <a:xfrm>
          <a:off x="7810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137922</xdr:rowOff>
    </xdr:from>
    <xdr:to>
      <xdr:col>45</xdr:col>
      <xdr:colOff>177800</xdr:colOff>
      <xdr:row>63</xdr:row>
      <xdr:rowOff>138684</xdr:rowOff>
    </xdr:to>
    <xdr:cxnSp macro="">
      <xdr:nvCxnSpPr>
        <xdr:cNvPr id="251" name="直線コネクタ 250">
          <a:extLst>
            <a:ext uri="{FF2B5EF4-FFF2-40B4-BE49-F238E27FC236}">
              <a16:creationId xmlns:a16="http://schemas.microsoft.com/office/drawing/2014/main" id="{A0D7F00B-7925-4AA3-BE2B-E4BB76870B3F}"/>
            </a:ext>
          </a:extLst>
        </xdr:cNvPr>
        <xdr:cNvCxnSpPr/>
      </xdr:nvCxnSpPr>
      <xdr:spPr>
        <a:xfrm flipV="1">
          <a:off x="7861300" y="1093927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87884</xdr:rowOff>
    </xdr:from>
    <xdr:to>
      <xdr:col>36</xdr:col>
      <xdr:colOff>165100</xdr:colOff>
      <xdr:row>64</xdr:row>
      <xdr:rowOff>18034</xdr:rowOff>
    </xdr:to>
    <xdr:sp macro="" textlink="">
      <xdr:nvSpPr>
        <xdr:cNvPr id="252" name="楕円 251">
          <a:extLst>
            <a:ext uri="{FF2B5EF4-FFF2-40B4-BE49-F238E27FC236}">
              <a16:creationId xmlns:a16="http://schemas.microsoft.com/office/drawing/2014/main" id="{39DF7E32-7216-4E14-AE32-DDC807076845}"/>
            </a:ext>
          </a:extLst>
        </xdr:cNvPr>
        <xdr:cNvSpPr/>
      </xdr:nvSpPr>
      <xdr:spPr>
        <a:xfrm>
          <a:off x="6921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138684</xdr:rowOff>
    </xdr:from>
    <xdr:to>
      <xdr:col>41</xdr:col>
      <xdr:colOff>50800</xdr:colOff>
      <xdr:row>63</xdr:row>
      <xdr:rowOff>138684</xdr:rowOff>
    </xdr:to>
    <xdr:cxnSp macro="">
      <xdr:nvCxnSpPr>
        <xdr:cNvPr id="253" name="直線コネクタ 252">
          <a:extLst>
            <a:ext uri="{FF2B5EF4-FFF2-40B4-BE49-F238E27FC236}">
              <a16:creationId xmlns:a16="http://schemas.microsoft.com/office/drawing/2014/main" id="{DAEB9A6A-A7B2-4636-946A-FFE19FC1A11C}"/>
            </a:ext>
          </a:extLst>
        </xdr:cNvPr>
        <xdr:cNvCxnSpPr/>
      </xdr:nvCxnSpPr>
      <xdr:spPr>
        <a:xfrm>
          <a:off x="6972300" y="109400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7891</xdr:rowOff>
    </xdr:from>
    <xdr:ext cx="469744" cy="259045"/>
    <xdr:sp macro="" textlink="">
      <xdr:nvSpPr>
        <xdr:cNvPr id="254" name="n_1aveValue【体育館・プール】&#10;一人当たり面積">
          <a:extLst>
            <a:ext uri="{FF2B5EF4-FFF2-40B4-BE49-F238E27FC236}">
              <a16:creationId xmlns:a16="http://schemas.microsoft.com/office/drawing/2014/main" id="{2392DEA2-C98C-4D2C-AB0C-FC66EE69B316}"/>
            </a:ext>
          </a:extLst>
        </xdr:cNvPr>
        <xdr:cNvSpPr txBox="1"/>
      </xdr:nvSpPr>
      <xdr:spPr>
        <a:xfrm>
          <a:off x="93917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16273</xdr:rowOff>
    </xdr:from>
    <xdr:ext cx="469744" cy="259045"/>
    <xdr:sp macro="" textlink="">
      <xdr:nvSpPr>
        <xdr:cNvPr id="255" name="n_2aveValue【体育館・プール】&#10;一人当たり面積">
          <a:extLst>
            <a:ext uri="{FF2B5EF4-FFF2-40B4-BE49-F238E27FC236}">
              <a16:creationId xmlns:a16="http://schemas.microsoft.com/office/drawing/2014/main" id="{95DBAD53-3B5A-44B1-8CB7-BF8334C8489C}"/>
            </a:ext>
          </a:extLst>
        </xdr:cNvPr>
        <xdr:cNvSpPr txBox="1"/>
      </xdr:nvSpPr>
      <xdr:spPr>
        <a:xfrm>
          <a:off x="8515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4843</xdr:rowOff>
    </xdr:from>
    <xdr:ext cx="469744" cy="259045"/>
    <xdr:sp macro="" textlink="">
      <xdr:nvSpPr>
        <xdr:cNvPr id="256" name="n_3aveValue【体育館・プール】&#10;一人当たり面積">
          <a:extLst>
            <a:ext uri="{FF2B5EF4-FFF2-40B4-BE49-F238E27FC236}">
              <a16:creationId xmlns:a16="http://schemas.microsoft.com/office/drawing/2014/main" id="{2EC404C1-B59C-4956-8DA4-1E410E06BDCD}"/>
            </a:ext>
          </a:extLst>
        </xdr:cNvPr>
        <xdr:cNvSpPr txBox="1"/>
      </xdr:nvSpPr>
      <xdr:spPr>
        <a:xfrm>
          <a:off x="7626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155719</xdr:rowOff>
    </xdr:from>
    <xdr:ext cx="469744" cy="259045"/>
    <xdr:sp macro="" textlink="">
      <xdr:nvSpPr>
        <xdr:cNvPr id="257" name="n_4aveValue【体育館・プール】&#10;一人当たり面積">
          <a:extLst>
            <a:ext uri="{FF2B5EF4-FFF2-40B4-BE49-F238E27FC236}">
              <a16:creationId xmlns:a16="http://schemas.microsoft.com/office/drawing/2014/main" id="{468AC6A9-CC69-45F0-A52D-34893D1DB489}"/>
            </a:ext>
          </a:extLst>
        </xdr:cNvPr>
        <xdr:cNvSpPr txBox="1"/>
      </xdr:nvSpPr>
      <xdr:spPr>
        <a:xfrm>
          <a:off x="6737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7637</xdr:rowOff>
    </xdr:from>
    <xdr:ext cx="469744" cy="259045"/>
    <xdr:sp macro="" textlink="">
      <xdr:nvSpPr>
        <xdr:cNvPr id="258" name="n_1mainValue【体育館・プール】&#10;一人当たり面積">
          <a:extLst>
            <a:ext uri="{FF2B5EF4-FFF2-40B4-BE49-F238E27FC236}">
              <a16:creationId xmlns:a16="http://schemas.microsoft.com/office/drawing/2014/main" id="{29EF9845-C42F-4653-952B-C9C11E1491DB}"/>
            </a:ext>
          </a:extLst>
        </xdr:cNvPr>
        <xdr:cNvSpPr txBox="1"/>
      </xdr:nvSpPr>
      <xdr:spPr>
        <a:xfrm>
          <a:off x="93917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8399</xdr:rowOff>
    </xdr:from>
    <xdr:ext cx="469744" cy="259045"/>
    <xdr:sp macro="" textlink="">
      <xdr:nvSpPr>
        <xdr:cNvPr id="259" name="n_2mainValue【体育館・プール】&#10;一人当たり面積">
          <a:extLst>
            <a:ext uri="{FF2B5EF4-FFF2-40B4-BE49-F238E27FC236}">
              <a16:creationId xmlns:a16="http://schemas.microsoft.com/office/drawing/2014/main" id="{B6A6D945-6712-4FEF-99EF-249F250563CA}"/>
            </a:ext>
          </a:extLst>
        </xdr:cNvPr>
        <xdr:cNvSpPr txBox="1"/>
      </xdr:nvSpPr>
      <xdr:spPr>
        <a:xfrm>
          <a:off x="8515427"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9161</xdr:rowOff>
    </xdr:from>
    <xdr:ext cx="469744" cy="259045"/>
    <xdr:sp macro="" textlink="">
      <xdr:nvSpPr>
        <xdr:cNvPr id="260" name="n_3mainValue【体育館・プール】&#10;一人当たり面積">
          <a:extLst>
            <a:ext uri="{FF2B5EF4-FFF2-40B4-BE49-F238E27FC236}">
              <a16:creationId xmlns:a16="http://schemas.microsoft.com/office/drawing/2014/main" id="{8431F748-2B46-437C-BAA3-DA5FD0A5CBA7}"/>
            </a:ext>
          </a:extLst>
        </xdr:cNvPr>
        <xdr:cNvSpPr txBox="1"/>
      </xdr:nvSpPr>
      <xdr:spPr>
        <a:xfrm>
          <a:off x="7626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9161</xdr:rowOff>
    </xdr:from>
    <xdr:ext cx="469744" cy="259045"/>
    <xdr:sp macro="" textlink="">
      <xdr:nvSpPr>
        <xdr:cNvPr id="261" name="n_4mainValue【体育館・プール】&#10;一人当たり面積">
          <a:extLst>
            <a:ext uri="{FF2B5EF4-FFF2-40B4-BE49-F238E27FC236}">
              <a16:creationId xmlns:a16="http://schemas.microsoft.com/office/drawing/2014/main" id="{00E49B67-21DD-41B3-B7E4-51D6F1229D3E}"/>
            </a:ext>
          </a:extLst>
        </xdr:cNvPr>
        <xdr:cNvSpPr txBox="1"/>
      </xdr:nvSpPr>
      <xdr:spPr>
        <a:xfrm>
          <a:off x="6737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B66362F-B403-4EDE-BD2D-390A5076166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34CF04C-B0DC-4194-B946-A73B7B2FDB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1A618C7-C5F5-4F16-872B-7BCD92ADA4B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1BBB355-01A5-4E4A-A364-C32D0E6802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39F0E15-6F4B-47F4-9682-0F1D4296CD3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7B8D880-F537-4C45-9F1C-DF6AE2648D8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F9E975A-6042-4F83-ADB9-019BE64DD1C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D585CA6-2949-440E-8B27-FC7C4AE281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B30F003-7BAD-4DCF-9E1F-DF0FED18C4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347B546-C9A7-48E4-965D-5E1082CBB4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DBCD875-C545-4479-A21D-5D8BDB827BD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7D9B5CC5-2435-4F31-9354-464A147945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ACA39290-66CF-458B-BBDB-229558DE48E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3BD2FF9F-BF33-4953-A731-39DC48E1FA6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24F382E2-9D6E-40BB-B6C7-79BEFE4E022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118952EB-F933-4FE8-85FA-AF45E61113D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A3E819D-34FB-4AE5-8A0D-39F64DC4D45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B64A1A08-F317-4547-AE34-1515F712F3D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7903E2F3-C400-44E5-AB21-B728CE067A5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4A7C7A6D-04B3-4115-8A54-6EE4F7EC92E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DC5A72E6-0FBB-4C4C-B42E-FED23022225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0F08876-1891-43A4-8210-10C0BE96E5C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F158715-BF0E-4421-B157-798DC5EE555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B25195D7-3035-4174-BDC6-4E5F99ABDE7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26670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2E0904C-CB13-4227-AB07-7B1E50D29096}"/>
            </a:ext>
          </a:extLst>
        </xdr:cNvPr>
        <xdr:cNvCxnSpPr/>
      </xdr:nvCxnSpPr>
      <xdr:spPr>
        <a:xfrm flipV="1">
          <a:off x="4634865" y="1322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A38441B7-283A-4821-ABCC-B5ABF59D671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67EB6DA8-2156-4391-A2AF-334C03C794F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144797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BD2EBBF-DC91-48D3-BB10-E79584ADCA03}"/>
            </a:ext>
          </a:extLst>
        </xdr:cNvPr>
        <xdr:cNvSpPr txBox="1"/>
      </xdr:nvSpPr>
      <xdr:spPr>
        <a:xfrm>
          <a:off x="4673600" y="1300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26670</xdr:rowOff>
    </xdr:from>
    <xdr:to>
      <xdr:col>24</xdr:col>
      <xdr:colOff>152400</xdr:colOff>
      <xdr:row>77</xdr:row>
      <xdr:rowOff>26670</xdr:rowOff>
    </xdr:to>
    <xdr:cxnSp macro="">
      <xdr:nvCxnSpPr>
        <xdr:cNvPr id="290" name="直線コネクタ 289">
          <a:extLst>
            <a:ext uri="{FF2B5EF4-FFF2-40B4-BE49-F238E27FC236}">
              <a16:creationId xmlns:a16="http://schemas.microsoft.com/office/drawing/2014/main" id="{92C8C629-F245-4FA0-BBF7-DFE4FF01A384}"/>
            </a:ext>
          </a:extLst>
        </xdr:cNvPr>
        <xdr:cNvCxnSpPr/>
      </xdr:nvCxnSpPr>
      <xdr:spPr>
        <a:xfrm>
          <a:off x="4546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724FEF56-15CD-4E2D-83CB-31BDF2C6CC70}"/>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2" name="フローチャート: 判断 291">
          <a:extLst>
            <a:ext uri="{FF2B5EF4-FFF2-40B4-BE49-F238E27FC236}">
              <a16:creationId xmlns:a16="http://schemas.microsoft.com/office/drawing/2014/main" id="{95841680-939D-4A63-8502-2FE6E5C1CA06}"/>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293" name="フローチャート: 判断 292">
          <a:extLst>
            <a:ext uri="{FF2B5EF4-FFF2-40B4-BE49-F238E27FC236}">
              <a16:creationId xmlns:a16="http://schemas.microsoft.com/office/drawing/2014/main" id="{FB73F282-8827-43F0-947D-0631CDE53E4A}"/>
            </a:ext>
          </a:extLst>
        </xdr:cNvPr>
        <xdr:cNvSpPr/>
      </xdr:nvSpPr>
      <xdr:spPr>
        <a:xfrm>
          <a:off x="3746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147320</xdr:rowOff>
    </xdr:from>
    <xdr:to>
      <xdr:col>15</xdr:col>
      <xdr:colOff>101600</xdr:colOff>
      <xdr:row>82</xdr:row>
      <xdr:rowOff>77470</xdr:rowOff>
    </xdr:to>
    <xdr:sp macro="" textlink="">
      <xdr:nvSpPr>
        <xdr:cNvPr id="294" name="フローチャート: 判断 293">
          <a:extLst>
            <a:ext uri="{FF2B5EF4-FFF2-40B4-BE49-F238E27FC236}">
              <a16:creationId xmlns:a16="http://schemas.microsoft.com/office/drawing/2014/main" id="{887BD7CC-2BA6-415E-ADAE-7D1F5446C6DA}"/>
            </a:ext>
          </a:extLst>
        </xdr:cNvPr>
        <xdr:cNvSpPr/>
      </xdr:nvSpPr>
      <xdr:spPr>
        <a:xfrm>
          <a:off x="2857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xdr:rowOff>
    </xdr:from>
    <xdr:to>
      <xdr:col>10</xdr:col>
      <xdr:colOff>165100</xdr:colOff>
      <xdr:row>82</xdr:row>
      <xdr:rowOff>109855</xdr:rowOff>
    </xdr:to>
    <xdr:sp macro="" textlink="">
      <xdr:nvSpPr>
        <xdr:cNvPr id="295" name="フローチャート: 判断 294">
          <a:extLst>
            <a:ext uri="{FF2B5EF4-FFF2-40B4-BE49-F238E27FC236}">
              <a16:creationId xmlns:a16="http://schemas.microsoft.com/office/drawing/2014/main" id="{61DF3B9B-1D1C-4D12-9851-8124C8D5C43E}"/>
            </a:ext>
          </a:extLst>
        </xdr:cNvPr>
        <xdr:cNvSpPr/>
      </xdr:nvSpPr>
      <xdr:spPr>
        <a:xfrm>
          <a:off x="1968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80645</xdr:rowOff>
    </xdr:from>
    <xdr:to>
      <xdr:col>6</xdr:col>
      <xdr:colOff>38100</xdr:colOff>
      <xdr:row>82</xdr:row>
      <xdr:rowOff>10795</xdr:rowOff>
    </xdr:to>
    <xdr:sp macro="" textlink="">
      <xdr:nvSpPr>
        <xdr:cNvPr id="296" name="フローチャート: 判断 295">
          <a:extLst>
            <a:ext uri="{FF2B5EF4-FFF2-40B4-BE49-F238E27FC236}">
              <a16:creationId xmlns:a16="http://schemas.microsoft.com/office/drawing/2014/main" id="{436A5E63-87AD-4FAB-A813-1E333C34B974}"/>
            </a:ext>
          </a:extLst>
        </xdr:cNvPr>
        <xdr:cNvSpPr/>
      </xdr:nvSpPr>
      <xdr:spPr>
        <a:xfrm>
          <a:off x="1079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282CAFE-1CBB-4446-BAB5-D1959938779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8A3DDAC-5563-4F62-9274-CD2E4D3BD77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379C04-7E7A-44B2-85B5-555F3411C0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B3F981-889A-42A0-94D4-A58485D948A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E4B0C54-4538-47F0-9C9B-6D84680526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302" name="楕円 301">
          <a:extLst>
            <a:ext uri="{FF2B5EF4-FFF2-40B4-BE49-F238E27FC236}">
              <a16:creationId xmlns:a16="http://schemas.microsoft.com/office/drawing/2014/main" id="{A19D9DE0-251E-4F1C-AA43-16076CF09FB6}"/>
            </a:ext>
          </a:extLst>
        </xdr:cNvPr>
        <xdr:cNvSpPr/>
      </xdr:nvSpPr>
      <xdr:spPr>
        <a:xfrm>
          <a:off x="4584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22877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5CD6B3A-77EE-4F31-8E59-45415406C4BC}"/>
            </a:ext>
          </a:extLst>
        </xdr:cNvPr>
        <xdr:cNvSpPr txBox="1"/>
      </xdr:nvSpPr>
      <xdr:spPr>
        <a:xfrm>
          <a:off x="4673600"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4" name="楕円 303">
          <a:extLst>
            <a:ext uri="{FF2B5EF4-FFF2-40B4-BE49-F238E27FC236}">
              <a16:creationId xmlns:a16="http://schemas.microsoft.com/office/drawing/2014/main" id="{2113B90F-B924-4E19-A412-D2B1E7AF42B9}"/>
            </a:ext>
          </a:extLst>
        </xdr:cNvPr>
        <xdr:cNvSpPr/>
      </xdr:nvSpPr>
      <xdr:spPr>
        <a:xfrm>
          <a:off x="3746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95250</xdr:rowOff>
    </xdr:to>
    <xdr:cxnSp macro="">
      <xdr:nvCxnSpPr>
        <xdr:cNvPr id="305" name="直線コネクタ 304">
          <a:extLst>
            <a:ext uri="{FF2B5EF4-FFF2-40B4-BE49-F238E27FC236}">
              <a16:creationId xmlns:a16="http://schemas.microsoft.com/office/drawing/2014/main" id="{21C89424-2870-4615-A340-DD7E434B71FE}"/>
            </a:ext>
          </a:extLst>
        </xdr:cNvPr>
        <xdr:cNvCxnSpPr/>
      </xdr:nvCxnSpPr>
      <xdr:spPr>
        <a:xfrm>
          <a:off x="3797300" y="1463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139700</xdr:rowOff>
    </xdr:from>
    <xdr:to>
      <xdr:col>15</xdr:col>
      <xdr:colOff>101600</xdr:colOff>
      <xdr:row>85</xdr:row>
      <xdr:rowOff>69850</xdr:rowOff>
    </xdr:to>
    <xdr:sp macro="" textlink="">
      <xdr:nvSpPr>
        <xdr:cNvPr id="306" name="楕円 305">
          <a:extLst>
            <a:ext uri="{FF2B5EF4-FFF2-40B4-BE49-F238E27FC236}">
              <a16:creationId xmlns:a16="http://schemas.microsoft.com/office/drawing/2014/main" id="{FB5594D4-3EF4-4AC3-BEBE-F23EAA637A2C}"/>
            </a:ext>
          </a:extLst>
        </xdr:cNvPr>
        <xdr:cNvSpPr/>
      </xdr:nvSpPr>
      <xdr:spPr>
        <a:xfrm>
          <a:off x="2857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19050</xdr:rowOff>
    </xdr:from>
    <xdr:to>
      <xdr:col>19</xdr:col>
      <xdr:colOff>177800</xdr:colOff>
      <xdr:row>85</xdr:row>
      <xdr:rowOff>57150</xdr:rowOff>
    </xdr:to>
    <xdr:cxnSp macro="">
      <xdr:nvCxnSpPr>
        <xdr:cNvPr id="307" name="直線コネクタ 306">
          <a:extLst>
            <a:ext uri="{FF2B5EF4-FFF2-40B4-BE49-F238E27FC236}">
              <a16:creationId xmlns:a16="http://schemas.microsoft.com/office/drawing/2014/main" id="{7501D026-5CB4-49AB-B5BF-1C2F4D5BBAB5}"/>
            </a:ext>
          </a:extLst>
        </xdr:cNvPr>
        <xdr:cNvCxnSpPr/>
      </xdr:nvCxnSpPr>
      <xdr:spPr>
        <a:xfrm>
          <a:off x="2908300" y="1459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101600</xdr:rowOff>
    </xdr:from>
    <xdr:to>
      <xdr:col>10</xdr:col>
      <xdr:colOff>165100</xdr:colOff>
      <xdr:row>85</xdr:row>
      <xdr:rowOff>31750</xdr:rowOff>
    </xdr:to>
    <xdr:sp macro="" textlink="">
      <xdr:nvSpPr>
        <xdr:cNvPr id="308" name="楕円 307">
          <a:extLst>
            <a:ext uri="{FF2B5EF4-FFF2-40B4-BE49-F238E27FC236}">
              <a16:creationId xmlns:a16="http://schemas.microsoft.com/office/drawing/2014/main" id="{A09DA3B7-1020-4F43-91A4-E38EF8FAD40C}"/>
            </a:ext>
          </a:extLst>
        </xdr:cNvPr>
        <xdr:cNvSpPr/>
      </xdr:nvSpPr>
      <xdr:spPr>
        <a:xfrm>
          <a:off x="1968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152400</xdr:rowOff>
    </xdr:from>
    <xdr:to>
      <xdr:col>15</xdr:col>
      <xdr:colOff>50800</xdr:colOff>
      <xdr:row>85</xdr:row>
      <xdr:rowOff>19050</xdr:rowOff>
    </xdr:to>
    <xdr:cxnSp macro="">
      <xdr:nvCxnSpPr>
        <xdr:cNvPr id="309" name="直線コネクタ 308">
          <a:extLst>
            <a:ext uri="{FF2B5EF4-FFF2-40B4-BE49-F238E27FC236}">
              <a16:creationId xmlns:a16="http://schemas.microsoft.com/office/drawing/2014/main" id="{64563C28-EEEF-48CB-ACE9-3115D3538F70}"/>
            </a:ext>
          </a:extLst>
        </xdr:cNvPr>
        <xdr:cNvCxnSpPr/>
      </xdr:nvCxnSpPr>
      <xdr:spPr>
        <a:xfrm>
          <a:off x="2019300" y="1455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63500</xdr:rowOff>
    </xdr:from>
    <xdr:to>
      <xdr:col>6</xdr:col>
      <xdr:colOff>38100</xdr:colOff>
      <xdr:row>84</xdr:row>
      <xdr:rowOff>165100</xdr:rowOff>
    </xdr:to>
    <xdr:sp macro="" textlink="">
      <xdr:nvSpPr>
        <xdr:cNvPr id="310" name="楕円 309">
          <a:extLst>
            <a:ext uri="{FF2B5EF4-FFF2-40B4-BE49-F238E27FC236}">
              <a16:creationId xmlns:a16="http://schemas.microsoft.com/office/drawing/2014/main" id="{678B0F22-35B5-412D-97E2-706B42F2C1E5}"/>
            </a:ext>
          </a:extLst>
        </xdr:cNvPr>
        <xdr:cNvSpPr/>
      </xdr:nvSpPr>
      <xdr:spPr>
        <a:xfrm>
          <a:off x="1079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114300</xdr:rowOff>
    </xdr:from>
    <xdr:to>
      <xdr:col>10</xdr:col>
      <xdr:colOff>114300</xdr:colOff>
      <xdr:row>84</xdr:row>
      <xdr:rowOff>152400</xdr:rowOff>
    </xdr:to>
    <xdr:cxnSp macro="">
      <xdr:nvCxnSpPr>
        <xdr:cNvPr id="311" name="直線コネクタ 310">
          <a:extLst>
            <a:ext uri="{FF2B5EF4-FFF2-40B4-BE49-F238E27FC236}">
              <a16:creationId xmlns:a16="http://schemas.microsoft.com/office/drawing/2014/main" id="{28860B48-A8AA-4EFA-954F-FF8B3DA6E1C7}"/>
            </a:ext>
          </a:extLst>
        </xdr:cNvPr>
        <xdr:cNvCxnSpPr/>
      </xdr:nvCxnSpPr>
      <xdr:spPr>
        <a:xfrm>
          <a:off x="1130300" y="1451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80663</xdr:rowOff>
    </xdr:from>
    <xdr:ext cx="405111" cy="259045"/>
    <xdr:sp macro="" textlink="">
      <xdr:nvSpPr>
        <xdr:cNvPr id="312" name="n_1aveValue【福祉施設】&#10;有形固定資産減価償却率">
          <a:extLst>
            <a:ext uri="{FF2B5EF4-FFF2-40B4-BE49-F238E27FC236}">
              <a16:creationId xmlns:a16="http://schemas.microsoft.com/office/drawing/2014/main" id="{0AECD853-F5BE-4EFE-997A-9011449879CF}"/>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93997</xdr:rowOff>
    </xdr:from>
    <xdr:ext cx="405111" cy="259045"/>
    <xdr:sp macro="" textlink="">
      <xdr:nvSpPr>
        <xdr:cNvPr id="313" name="n_2aveValue【福祉施設】&#10;有形固定資産減価償却率">
          <a:extLst>
            <a:ext uri="{FF2B5EF4-FFF2-40B4-BE49-F238E27FC236}">
              <a16:creationId xmlns:a16="http://schemas.microsoft.com/office/drawing/2014/main" id="{03C9276E-24A2-49D7-9AB1-774347063B44}"/>
            </a:ext>
          </a:extLst>
        </xdr:cNvPr>
        <xdr:cNvSpPr txBox="1"/>
      </xdr:nvSpPr>
      <xdr:spPr>
        <a:xfrm>
          <a:off x="2705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126382</xdr:rowOff>
    </xdr:from>
    <xdr:ext cx="405111" cy="259045"/>
    <xdr:sp macro="" textlink="">
      <xdr:nvSpPr>
        <xdr:cNvPr id="314" name="n_3aveValue【福祉施設】&#10;有形固定資産減価償却率">
          <a:extLst>
            <a:ext uri="{FF2B5EF4-FFF2-40B4-BE49-F238E27FC236}">
              <a16:creationId xmlns:a16="http://schemas.microsoft.com/office/drawing/2014/main" id="{139A327B-B5CF-4285-A0BD-0957C4ED0710}"/>
            </a:ext>
          </a:extLst>
        </xdr:cNvPr>
        <xdr:cNvSpPr txBox="1"/>
      </xdr:nvSpPr>
      <xdr:spPr>
        <a:xfrm>
          <a:off x="1816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27322</xdr:rowOff>
    </xdr:from>
    <xdr:ext cx="405111" cy="259045"/>
    <xdr:sp macro="" textlink="">
      <xdr:nvSpPr>
        <xdr:cNvPr id="315" name="n_4aveValue【福祉施設】&#10;有形固定資産減価償却率">
          <a:extLst>
            <a:ext uri="{FF2B5EF4-FFF2-40B4-BE49-F238E27FC236}">
              <a16:creationId xmlns:a16="http://schemas.microsoft.com/office/drawing/2014/main" id="{6B626BAE-C837-4B12-9ABF-EA9F903CE649}"/>
            </a:ext>
          </a:extLst>
        </xdr:cNvPr>
        <xdr:cNvSpPr txBox="1"/>
      </xdr:nvSpPr>
      <xdr:spPr>
        <a:xfrm>
          <a:off x="927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6" name="n_1mainValue【福祉施設】&#10;有形固定資産減価償却率">
          <a:extLst>
            <a:ext uri="{FF2B5EF4-FFF2-40B4-BE49-F238E27FC236}">
              <a16:creationId xmlns:a16="http://schemas.microsoft.com/office/drawing/2014/main" id="{5578A26C-7A34-4DE5-AF8B-FD65FE7ED796}"/>
            </a:ext>
          </a:extLst>
        </xdr:cNvPr>
        <xdr:cNvSpPr txBox="1"/>
      </xdr:nvSpPr>
      <xdr:spPr>
        <a:xfrm>
          <a:off x="35820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60977</xdr:rowOff>
    </xdr:from>
    <xdr:ext cx="405111" cy="259045"/>
    <xdr:sp macro="" textlink="">
      <xdr:nvSpPr>
        <xdr:cNvPr id="317" name="n_2mainValue【福祉施設】&#10;有形固定資産減価償却率">
          <a:extLst>
            <a:ext uri="{FF2B5EF4-FFF2-40B4-BE49-F238E27FC236}">
              <a16:creationId xmlns:a16="http://schemas.microsoft.com/office/drawing/2014/main" id="{6B47D3FD-546E-4EB1-8E64-447AACFCE4D7}"/>
            </a:ext>
          </a:extLst>
        </xdr:cNvPr>
        <xdr:cNvSpPr txBox="1"/>
      </xdr:nvSpPr>
      <xdr:spPr>
        <a:xfrm>
          <a:off x="2705744"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22877</xdr:rowOff>
    </xdr:from>
    <xdr:ext cx="405111" cy="259045"/>
    <xdr:sp macro="" textlink="">
      <xdr:nvSpPr>
        <xdr:cNvPr id="318" name="n_3mainValue【福祉施設】&#10;有形固定資産減価償却率">
          <a:extLst>
            <a:ext uri="{FF2B5EF4-FFF2-40B4-BE49-F238E27FC236}">
              <a16:creationId xmlns:a16="http://schemas.microsoft.com/office/drawing/2014/main" id="{738856E4-3D2D-4937-9808-386ADBE2C434}"/>
            </a:ext>
          </a:extLst>
        </xdr:cNvPr>
        <xdr:cNvSpPr txBox="1"/>
      </xdr:nvSpPr>
      <xdr:spPr>
        <a:xfrm>
          <a:off x="1816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156227</xdr:rowOff>
    </xdr:from>
    <xdr:ext cx="405111" cy="259045"/>
    <xdr:sp macro="" textlink="">
      <xdr:nvSpPr>
        <xdr:cNvPr id="319" name="n_4mainValue【福祉施設】&#10;有形固定資産減価償却率">
          <a:extLst>
            <a:ext uri="{FF2B5EF4-FFF2-40B4-BE49-F238E27FC236}">
              <a16:creationId xmlns:a16="http://schemas.microsoft.com/office/drawing/2014/main" id="{8BC06D74-D957-4D3D-9530-C27CA614D200}"/>
            </a:ext>
          </a:extLst>
        </xdr:cNvPr>
        <xdr:cNvSpPr txBox="1"/>
      </xdr:nvSpPr>
      <xdr:spPr>
        <a:xfrm>
          <a:off x="927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1FA7A140-4FBE-4D8E-BCA3-A90C472907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399ADE4-18C3-4FDA-B022-06FFBC0948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AEC6AD4-D69D-430C-B094-B5898E9EEDB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4474C1D3-8A2F-41DB-A861-995CA930B8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55A1611-F417-4F76-A580-700D6DD1366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8607ECAB-F24B-4138-8C60-A1B6A2E3EE6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3755F425-5FC6-4D1D-9D7C-5EDA34FD9B9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4E72ECF-D52F-4036-A491-3057C60C587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AA8FBB4C-0127-4DB3-A078-3846D8B69F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7A5240E-32E0-4BAD-94F0-A753BB68FA2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2F17B7AC-F770-4BF2-98EB-BA533F255B4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E03C7F00-7E4E-41C2-99E1-604687FF9C5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56ED3328-E4AA-4F50-9464-2A883F4979C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9DFB34FC-11A5-46CC-A2C3-D999CF6C112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CBA73F1-6FB6-4C46-927E-4AF55A8EBEC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AC613C4B-399F-49BB-BFF5-EC00C30CD8D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74DCF06E-A544-49EA-B395-5AD32932A7A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56C349DB-E233-448B-9C8A-71A37827DA5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91C08EC6-F5AF-4A92-9DEC-BEB54113E1C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3D7AF9C5-7958-4D51-B368-C167A2C8C90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3FD2620-8186-42B9-8653-CED1561C04C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12E576D-9627-4461-A49F-7DED614D006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36AB353-7B9E-41FF-B588-78CE37F3E0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7620</xdr:rowOff>
    </xdr:from>
    <xdr:to>
      <xdr:col>54</xdr:col>
      <xdr:colOff>189865</xdr:colOff>
      <xdr:row>86</xdr:row>
      <xdr:rowOff>85089</xdr:rowOff>
    </xdr:to>
    <xdr:cxnSp macro="">
      <xdr:nvCxnSpPr>
        <xdr:cNvPr id="343" name="直線コネクタ 342">
          <a:extLst>
            <a:ext uri="{FF2B5EF4-FFF2-40B4-BE49-F238E27FC236}">
              <a16:creationId xmlns:a16="http://schemas.microsoft.com/office/drawing/2014/main" id="{6E5C65B4-35C0-45C0-BFF1-EC54A9539928}"/>
            </a:ext>
          </a:extLst>
        </xdr:cNvPr>
        <xdr:cNvCxnSpPr/>
      </xdr:nvCxnSpPr>
      <xdr:spPr>
        <a:xfrm flipV="1">
          <a:off x="10476865" y="13552170"/>
          <a:ext cx="0" cy="1277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88916</xdr:rowOff>
    </xdr:from>
    <xdr:ext cx="469744" cy="259045"/>
    <xdr:sp macro="" textlink="">
      <xdr:nvSpPr>
        <xdr:cNvPr id="344" name="【福祉施設】&#10;一人当たり面積最小値テキスト">
          <a:extLst>
            <a:ext uri="{FF2B5EF4-FFF2-40B4-BE49-F238E27FC236}">
              <a16:creationId xmlns:a16="http://schemas.microsoft.com/office/drawing/2014/main" id="{2F59AEE2-840A-498C-A26E-CFFBE750DADB}"/>
            </a:ext>
          </a:extLst>
        </xdr:cNvPr>
        <xdr:cNvSpPr txBox="1"/>
      </xdr:nvSpPr>
      <xdr:spPr>
        <a:xfrm>
          <a:off x="10515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85089</xdr:rowOff>
    </xdr:from>
    <xdr:to>
      <xdr:col>55</xdr:col>
      <xdr:colOff>88900</xdr:colOff>
      <xdr:row>86</xdr:row>
      <xdr:rowOff>85089</xdr:rowOff>
    </xdr:to>
    <xdr:cxnSp macro="">
      <xdr:nvCxnSpPr>
        <xdr:cNvPr id="345" name="直線コネクタ 344">
          <a:extLst>
            <a:ext uri="{FF2B5EF4-FFF2-40B4-BE49-F238E27FC236}">
              <a16:creationId xmlns:a16="http://schemas.microsoft.com/office/drawing/2014/main" id="{67A77316-7D38-4B90-8709-DB0E2FA208B0}"/>
            </a:ext>
          </a:extLst>
        </xdr:cNvPr>
        <xdr:cNvCxnSpPr/>
      </xdr:nvCxnSpPr>
      <xdr:spPr>
        <a:xfrm>
          <a:off x="10388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125747</xdr:rowOff>
    </xdr:from>
    <xdr:ext cx="469744" cy="259045"/>
    <xdr:sp macro="" textlink="">
      <xdr:nvSpPr>
        <xdr:cNvPr id="346" name="【福祉施設】&#10;一人当たり面積最大値テキスト">
          <a:extLst>
            <a:ext uri="{FF2B5EF4-FFF2-40B4-BE49-F238E27FC236}">
              <a16:creationId xmlns:a16="http://schemas.microsoft.com/office/drawing/2014/main" id="{C438995D-B0B4-4F84-8739-A5AA194566C0}"/>
            </a:ext>
          </a:extLst>
        </xdr:cNvPr>
        <xdr:cNvSpPr txBox="1"/>
      </xdr:nvSpPr>
      <xdr:spPr>
        <a:xfrm>
          <a:off x="10515600" y="133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7620</xdr:rowOff>
    </xdr:from>
    <xdr:to>
      <xdr:col>55</xdr:col>
      <xdr:colOff>88900</xdr:colOff>
      <xdr:row>79</xdr:row>
      <xdr:rowOff>7620</xdr:rowOff>
    </xdr:to>
    <xdr:cxnSp macro="">
      <xdr:nvCxnSpPr>
        <xdr:cNvPr id="347" name="直線コネクタ 346">
          <a:extLst>
            <a:ext uri="{FF2B5EF4-FFF2-40B4-BE49-F238E27FC236}">
              <a16:creationId xmlns:a16="http://schemas.microsoft.com/office/drawing/2014/main" id="{C39B5AD6-0D1B-47FE-9A4D-0B23BD7E8B60}"/>
            </a:ext>
          </a:extLst>
        </xdr:cNvPr>
        <xdr:cNvCxnSpPr/>
      </xdr:nvCxnSpPr>
      <xdr:spPr>
        <a:xfrm>
          <a:off x="10388600" y="135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125747</xdr:rowOff>
    </xdr:from>
    <xdr:ext cx="469744" cy="259045"/>
    <xdr:sp macro="" textlink="">
      <xdr:nvSpPr>
        <xdr:cNvPr id="348" name="【福祉施設】&#10;一人当たり面積平均値テキスト">
          <a:extLst>
            <a:ext uri="{FF2B5EF4-FFF2-40B4-BE49-F238E27FC236}">
              <a16:creationId xmlns:a16="http://schemas.microsoft.com/office/drawing/2014/main" id="{48D8B174-F888-4897-A546-64BB359A5D56}"/>
            </a:ext>
          </a:extLst>
        </xdr:cNvPr>
        <xdr:cNvSpPr txBox="1"/>
      </xdr:nvSpPr>
      <xdr:spPr>
        <a:xfrm>
          <a:off x="10515600" y="1435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102870</xdr:rowOff>
    </xdr:from>
    <xdr:to>
      <xdr:col>55</xdr:col>
      <xdr:colOff>50800</xdr:colOff>
      <xdr:row>85</xdr:row>
      <xdr:rowOff>33020</xdr:rowOff>
    </xdr:to>
    <xdr:sp macro="" textlink="">
      <xdr:nvSpPr>
        <xdr:cNvPr id="349" name="フローチャート: 判断 348">
          <a:extLst>
            <a:ext uri="{FF2B5EF4-FFF2-40B4-BE49-F238E27FC236}">
              <a16:creationId xmlns:a16="http://schemas.microsoft.com/office/drawing/2014/main" id="{73050CDE-9F4F-4290-9A65-30DE80283A10}"/>
            </a:ext>
          </a:extLst>
        </xdr:cNvPr>
        <xdr:cNvSpPr/>
      </xdr:nvSpPr>
      <xdr:spPr>
        <a:xfrm>
          <a:off x="10426700" y="1450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105411</xdr:rowOff>
    </xdr:from>
    <xdr:to>
      <xdr:col>50</xdr:col>
      <xdr:colOff>165100</xdr:colOff>
      <xdr:row>85</xdr:row>
      <xdr:rowOff>35561</xdr:rowOff>
    </xdr:to>
    <xdr:sp macro="" textlink="">
      <xdr:nvSpPr>
        <xdr:cNvPr id="350" name="フローチャート: 判断 349">
          <a:extLst>
            <a:ext uri="{FF2B5EF4-FFF2-40B4-BE49-F238E27FC236}">
              <a16:creationId xmlns:a16="http://schemas.microsoft.com/office/drawing/2014/main" id="{1F65AFF1-FD4A-4013-8F11-C7668DD7208F}"/>
            </a:ext>
          </a:extLst>
        </xdr:cNvPr>
        <xdr:cNvSpPr/>
      </xdr:nvSpPr>
      <xdr:spPr>
        <a:xfrm>
          <a:off x="9588500" y="1450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101600</xdr:rowOff>
    </xdr:from>
    <xdr:to>
      <xdr:col>46</xdr:col>
      <xdr:colOff>38100</xdr:colOff>
      <xdr:row>85</xdr:row>
      <xdr:rowOff>31750</xdr:rowOff>
    </xdr:to>
    <xdr:sp macro="" textlink="">
      <xdr:nvSpPr>
        <xdr:cNvPr id="351" name="フローチャート: 判断 350">
          <a:extLst>
            <a:ext uri="{FF2B5EF4-FFF2-40B4-BE49-F238E27FC236}">
              <a16:creationId xmlns:a16="http://schemas.microsoft.com/office/drawing/2014/main" id="{BF0A80BD-5638-48F6-95DE-27B39866C3EB}"/>
            </a:ext>
          </a:extLst>
        </xdr:cNvPr>
        <xdr:cNvSpPr/>
      </xdr:nvSpPr>
      <xdr:spPr>
        <a:xfrm>
          <a:off x="8699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125730</xdr:rowOff>
    </xdr:from>
    <xdr:to>
      <xdr:col>41</xdr:col>
      <xdr:colOff>101600</xdr:colOff>
      <xdr:row>85</xdr:row>
      <xdr:rowOff>55880</xdr:rowOff>
    </xdr:to>
    <xdr:sp macro="" textlink="">
      <xdr:nvSpPr>
        <xdr:cNvPr id="352" name="フローチャート: 判断 351">
          <a:extLst>
            <a:ext uri="{FF2B5EF4-FFF2-40B4-BE49-F238E27FC236}">
              <a16:creationId xmlns:a16="http://schemas.microsoft.com/office/drawing/2014/main" id="{A8128581-577D-49F9-B701-087C71173A2C}"/>
            </a:ext>
          </a:extLst>
        </xdr:cNvPr>
        <xdr:cNvSpPr/>
      </xdr:nvSpPr>
      <xdr:spPr>
        <a:xfrm>
          <a:off x="7810500" y="1452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66039</xdr:rowOff>
    </xdr:from>
    <xdr:to>
      <xdr:col>36</xdr:col>
      <xdr:colOff>165100</xdr:colOff>
      <xdr:row>84</xdr:row>
      <xdr:rowOff>167639</xdr:rowOff>
    </xdr:to>
    <xdr:sp macro="" textlink="">
      <xdr:nvSpPr>
        <xdr:cNvPr id="353" name="フローチャート: 判断 352">
          <a:extLst>
            <a:ext uri="{FF2B5EF4-FFF2-40B4-BE49-F238E27FC236}">
              <a16:creationId xmlns:a16="http://schemas.microsoft.com/office/drawing/2014/main" id="{38549F8B-3C8B-4B82-829B-DBF1427B5BE1}"/>
            </a:ext>
          </a:extLst>
        </xdr:cNvPr>
        <xdr:cNvSpPr/>
      </xdr:nvSpPr>
      <xdr:spPr>
        <a:xfrm>
          <a:off x="6921500" y="144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093C4D7-C4CA-478C-8D64-C6D378A469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B768E0D-3680-4C59-8B55-6C21AA5977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190A857-DAD5-4CE1-9C9E-9DEA2F2040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AE4740D-ADB8-4F2A-AF9F-576CAFDE6C0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0DA6300-768F-4EB9-A178-8D47B8AF57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34289</xdr:rowOff>
    </xdr:from>
    <xdr:to>
      <xdr:col>55</xdr:col>
      <xdr:colOff>50800</xdr:colOff>
      <xdr:row>86</xdr:row>
      <xdr:rowOff>135889</xdr:rowOff>
    </xdr:to>
    <xdr:sp macro="" textlink="">
      <xdr:nvSpPr>
        <xdr:cNvPr id="359" name="楕円 358">
          <a:extLst>
            <a:ext uri="{FF2B5EF4-FFF2-40B4-BE49-F238E27FC236}">
              <a16:creationId xmlns:a16="http://schemas.microsoft.com/office/drawing/2014/main" id="{753E9AC3-2CFE-41E6-89AE-8122B79A2583}"/>
            </a:ext>
          </a:extLst>
        </xdr:cNvPr>
        <xdr:cNvSpPr/>
      </xdr:nvSpPr>
      <xdr:spPr>
        <a:xfrm>
          <a:off x="104267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120666</xdr:rowOff>
    </xdr:from>
    <xdr:ext cx="469744" cy="259045"/>
    <xdr:sp macro="" textlink="">
      <xdr:nvSpPr>
        <xdr:cNvPr id="360" name="【福祉施設】&#10;一人当たり面積該当値テキスト">
          <a:extLst>
            <a:ext uri="{FF2B5EF4-FFF2-40B4-BE49-F238E27FC236}">
              <a16:creationId xmlns:a16="http://schemas.microsoft.com/office/drawing/2014/main" id="{9CBC873A-7F4D-4380-BA1B-20DE6275ED40}"/>
            </a:ext>
          </a:extLst>
        </xdr:cNvPr>
        <xdr:cNvSpPr txBox="1"/>
      </xdr:nvSpPr>
      <xdr:spPr>
        <a:xfrm>
          <a:off x="10515600" y="1469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34289</xdr:rowOff>
    </xdr:from>
    <xdr:to>
      <xdr:col>50</xdr:col>
      <xdr:colOff>165100</xdr:colOff>
      <xdr:row>86</xdr:row>
      <xdr:rowOff>135889</xdr:rowOff>
    </xdr:to>
    <xdr:sp macro="" textlink="">
      <xdr:nvSpPr>
        <xdr:cNvPr id="361" name="楕円 360">
          <a:extLst>
            <a:ext uri="{FF2B5EF4-FFF2-40B4-BE49-F238E27FC236}">
              <a16:creationId xmlns:a16="http://schemas.microsoft.com/office/drawing/2014/main" id="{A6897D65-9CD0-4068-AC70-D4F49F694DCC}"/>
            </a:ext>
          </a:extLst>
        </xdr:cNvPr>
        <xdr:cNvSpPr/>
      </xdr:nvSpPr>
      <xdr:spPr>
        <a:xfrm>
          <a:off x="9588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85089</xdr:rowOff>
    </xdr:from>
    <xdr:to>
      <xdr:col>55</xdr:col>
      <xdr:colOff>0</xdr:colOff>
      <xdr:row>86</xdr:row>
      <xdr:rowOff>85089</xdr:rowOff>
    </xdr:to>
    <xdr:cxnSp macro="">
      <xdr:nvCxnSpPr>
        <xdr:cNvPr id="362" name="直線コネクタ 361">
          <a:extLst>
            <a:ext uri="{FF2B5EF4-FFF2-40B4-BE49-F238E27FC236}">
              <a16:creationId xmlns:a16="http://schemas.microsoft.com/office/drawing/2014/main" id="{6D1CCE0B-84C8-4E0D-91D6-22981B753B3F}"/>
            </a:ext>
          </a:extLst>
        </xdr:cNvPr>
        <xdr:cNvCxnSpPr/>
      </xdr:nvCxnSpPr>
      <xdr:spPr>
        <a:xfrm>
          <a:off x="9639300" y="14829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34289</xdr:rowOff>
    </xdr:from>
    <xdr:to>
      <xdr:col>46</xdr:col>
      <xdr:colOff>38100</xdr:colOff>
      <xdr:row>86</xdr:row>
      <xdr:rowOff>135889</xdr:rowOff>
    </xdr:to>
    <xdr:sp macro="" textlink="">
      <xdr:nvSpPr>
        <xdr:cNvPr id="363" name="楕円 362">
          <a:extLst>
            <a:ext uri="{FF2B5EF4-FFF2-40B4-BE49-F238E27FC236}">
              <a16:creationId xmlns:a16="http://schemas.microsoft.com/office/drawing/2014/main" id="{727521D0-7909-42BD-931F-C7E867A944DD}"/>
            </a:ext>
          </a:extLst>
        </xdr:cNvPr>
        <xdr:cNvSpPr/>
      </xdr:nvSpPr>
      <xdr:spPr>
        <a:xfrm>
          <a:off x="8699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85089</xdr:rowOff>
    </xdr:from>
    <xdr:to>
      <xdr:col>50</xdr:col>
      <xdr:colOff>114300</xdr:colOff>
      <xdr:row>86</xdr:row>
      <xdr:rowOff>85089</xdr:rowOff>
    </xdr:to>
    <xdr:cxnSp macro="">
      <xdr:nvCxnSpPr>
        <xdr:cNvPr id="364" name="直線コネクタ 363">
          <a:extLst>
            <a:ext uri="{FF2B5EF4-FFF2-40B4-BE49-F238E27FC236}">
              <a16:creationId xmlns:a16="http://schemas.microsoft.com/office/drawing/2014/main" id="{DBF32636-C43F-416F-B828-1CD0A0A2D8CC}"/>
            </a:ext>
          </a:extLst>
        </xdr:cNvPr>
        <xdr:cNvCxnSpPr/>
      </xdr:nvCxnSpPr>
      <xdr:spPr>
        <a:xfrm>
          <a:off x="8750300" y="1482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34289</xdr:rowOff>
    </xdr:from>
    <xdr:to>
      <xdr:col>41</xdr:col>
      <xdr:colOff>101600</xdr:colOff>
      <xdr:row>86</xdr:row>
      <xdr:rowOff>135889</xdr:rowOff>
    </xdr:to>
    <xdr:sp macro="" textlink="">
      <xdr:nvSpPr>
        <xdr:cNvPr id="365" name="楕円 364">
          <a:extLst>
            <a:ext uri="{FF2B5EF4-FFF2-40B4-BE49-F238E27FC236}">
              <a16:creationId xmlns:a16="http://schemas.microsoft.com/office/drawing/2014/main" id="{2C873A95-F466-4568-AFB7-79958F0EFBEF}"/>
            </a:ext>
          </a:extLst>
        </xdr:cNvPr>
        <xdr:cNvSpPr/>
      </xdr:nvSpPr>
      <xdr:spPr>
        <a:xfrm>
          <a:off x="7810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85089</xdr:rowOff>
    </xdr:from>
    <xdr:to>
      <xdr:col>45</xdr:col>
      <xdr:colOff>177800</xdr:colOff>
      <xdr:row>86</xdr:row>
      <xdr:rowOff>85089</xdr:rowOff>
    </xdr:to>
    <xdr:cxnSp macro="">
      <xdr:nvCxnSpPr>
        <xdr:cNvPr id="366" name="直線コネクタ 365">
          <a:extLst>
            <a:ext uri="{FF2B5EF4-FFF2-40B4-BE49-F238E27FC236}">
              <a16:creationId xmlns:a16="http://schemas.microsoft.com/office/drawing/2014/main" id="{99117D5D-31E1-4CA8-9F30-977196CCFDF3}"/>
            </a:ext>
          </a:extLst>
        </xdr:cNvPr>
        <xdr:cNvCxnSpPr/>
      </xdr:nvCxnSpPr>
      <xdr:spPr>
        <a:xfrm>
          <a:off x="7861300" y="1482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34289</xdr:rowOff>
    </xdr:from>
    <xdr:to>
      <xdr:col>36</xdr:col>
      <xdr:colOff>165100</xdr:colOff>
      <xdr:row>86</xdr:row>
      <xdr:rowOff>135889</xdr:rowOff>
    </xdr:to>
    <xdr:sp macro="" textlink="">
      <xdr:nvSpPr>
        <xdr:cNvPr id="367" name="楕円 366">
          <a:extLst>
            <a:ext uri="{FF2B5EF4-FFF2-40B4-BE49-F238E27FC236}">
              <a16:creationId xmlns:a16="http://schemas.microsoft.com/office/drawing/2014/main" id="{2EB75526-C238-493A-B71B-92F3E81418E9}"/>
            </a:ext>
          </a:extLst>
        </xdr:cNvPr>
        <xdr:cNvSpPr/>
      </xdr:nvSpPr>
      <xdr:spPr>
        <a:xfrm>
          <a:off x="6921500" y="147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85089</xdr:rowOff>
    </xdr:from>
    <xdr:to>
      <xdr:col>41</xdr:col>
      <xdr:colOff>50800</xdr:colOff>
      <xdr:row>86</xdr:row>
      <xdr:rowOff>85089</xdr:rowOff>
    </xdr:to>
    <xdr:cxnSp macro="">
      <xdr:nvCxnSpPr>
        <xdr:cNvPr id="368" name="直線コネクタ 367">
          <a:extLst>
            <a:ext uri="{FF2B5EF4-FFF2-40B4-BE49-F238E27FC236}">
              <a16:creationId xmlns:a16="http://schemas.microsoft.com/office/drawing/2014/main" id="{17860072-422F-4B02-B9B2-F432E7314BBB}"/>
            </a:ext>
          </a:extLst>
        </xdr:cNvPr>
        <xdr:cNvCxnSpPr/>
      </xdr:nvCxnSpPr>
      <xdr:spPr>
        <a:xfrm>
          <a:off x="6972300" y="1482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52088</xdr:rowOff>
    </xdr:from>
    <xdr:ext cx="469744" cy="259045"/>
    <xdr:sp macro="" textlink="">
      <xdr:nvSpPr>
        <xdr:cNvPr id="369" name="n_1aveValue【福祉施設】&#10;一人当たり面積">
          <a:extLst>
            <a:ext uri="{FF2B5EF4-FFF2-40B4-BE49-F238E27FC236}">
              <a16:creationId xmlns:a16="http://schemas.microsoft.com/office/drawing/2014/main" id="{B78B816F-818A-402A-B3BD-3626AAFF1D5D}"/>
            </a:ext>
          </a:extLst>
        </xdr:cNvPr>
        <xdr:cNvSpPr txBox="1"/>
      </xdr:nvSpPr>
      <xdr:spPr>
        <a:xfrm>
          <a:off x="9391727" y="1428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48277</xdr:rowOff>
    </xdr:from>
    <xdr:ext cx="469744" cy="259045"/>
    <xdr:sp macro="" textlink="">
      <xdr:nvSpPr>
        <xdr:cNvPr id="370" name="n_2aveValue【福祉施設】&#10;一人当たり面積">
          <a:extLst>
            <a:ext uri="{FF2B5EF4-FFF2-40B4-BE49-F238E27FC236}">
              <a16:creationId xmlns:a16="http://schemas.microsoft.com/office/drawing/2014/main" id="{8095BD17-C349-4B41-A4A0-4B7BF4614489}"/>
            </a:ext>
          </a:extLst>
        </xdr:cNvPr>
        <xdr:cNvSpPr txBox="1"/>
      </xdr:nvSpPr>
      <xdr:spPr>
        <a:xfrm>
          <a:off x="8515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72407</xdr:rowOff>
    </xdr:from>
    <xdr:ext cx="469744" cy="259045"/>
    <xdr:sp macro="" textlink="">
      <xdr:nvSpPr>
        <xdr:cNvPr id="371" name="n_3aveValue【福祉施設】&#10;一人当たり面積">
          <a:extLst>
            <a:ext uri="{FF2B5EF4-FFF2-40B4-BE49-F238E27FC236}">
              <a16:creationId xmlns:a16="http://schemas.microsoft.com/office/drawing/2014/main" id="{3482F814-5878-4CC2-892B-2284EE745838}"/>
            </a:ext>
          </a:extLst>
        </xdr:cNvPr>
        <xdr:cNvSpPr txBox="1"/>
      </xdr:nvSpPr>
      <xdr:spPr>
        <a:xfrm>
          <a:off x="7626427"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12716</xdr:rowOff>
    </xdr:from>
    <xdr:ext cx="469744" cy="259045"/>
    <xdr:sp macro="" textlink="">
      <xdr:nvSpPr>
        <xdr:cNvPr id="372" name="n_4aveValue【福祉施設】&#10;一人当たり面積">
          <a:extLst>
            <a:ext uri="{FF2B5EF4-FFF2-40B4-BE49-F238E27FC236}">
              <a16:creationId xmlns:a16="http://schemas.microsoft.com/office/drawing/2014/main" id="{F13EB708-A59C-48F0-8386-E270A908A784}"/>
            </a:ext>
          </a:extLst>
        </xdr:cNvPr>
        <xdr:cNvSpPr txBox="1"/>
      </xdr:nvSpPr>
      <xdr:spPr>
        <a:xfrm>
          <a:off x="6737427" y="142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127016</xdr:rowOff>
    </xdr:from>
    <xdr:ext cx="469744" cy="259045"/>
    <xdr:sp macro="" textlink="">
      <xdr:nvSpPr>
        <xdr:cNvPr id="373" name="n_1mainValue【福祉施設】&#10;一人当たり面積">
          <a:extLst>
            <a:ext uri="{FF2B5EF4-FFF2-40B4-BE49-F238E27FC236}">
              <a16:creationId xmlns:a16="http://schemas.microsoft.com/office/drawing/2014/main" id="{8583DFC0-A2D6-4645-BE1E-159C73E068C2}"/>
            </a:ext>
          </a:extLst>
        </xdr:cNvPr>
        <xdr:cNvSpPr txBox="1"/>
      </xdr:nvSpPr>
      <xdr:spPr>
        <a:xfrm>
          <a:off x="93917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127016</xdr:rowOff>
    </xdr:from>
    <xdr:ext cx="469744" cy="259045"/>
    <xdr:sp macro="" textlink="">
      <xdr:nvSpPr>
        <xdr:cNvPr id="374" name="n_2mainValue【福祉施設】&#10;一人当たり面積">
          <a:extLst>
            <a:ext uri="{FF2B5EF4-FFF2-40B4-BE49-F238E27FC236}">
              <a16:creationId xmlns:a16="http://schemas.microsoft.com/office/drawing/2014/main" id="{9322BD0A-506A-4DFC-BEFF-BF238337CB18}"/>
            </a:ext>
          </a:extLst>
        </xdr:cNvPr>
        <xdr:cNvSpPr txBox="1"/>
      </xdr:nvSpPr>
      <xdr:spPr>
        <a:xfrm>
          <a:off x="85154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127016</xdr:rowOff>
    </xdr:from>
    <xdr:ext cx="469744" cy="259045"/>
    <xdr:sp macro="" textlink="">
      <xdr:nvSpPr>
        <xdr:cNvPr id="375" name="n_3mainValue【福祉施設】&#10;一人当たり面積">
          <a:extLst>
            <a:ext uri="{FF2B5EF4-FFF2-40B4-BE49-F238E27FC236}">
              <a16:creationId xmlns:a16="http://schemas.microsoft.com/office/drawing/2014/main" id="{49F71BC9-44CA-45BD-B51F-A967FA01FD31}"/>
            </a:ext>
          </a:extLst>
        </xdr:cNvPr>
        <xdr:cNvSpPr txBox="1"/>
      </xdr:nvSpPr>
      <xdr:spPr>
        <a:xfrm>
          <a:off x="76264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127016</xdr:rowOff>
    </xdr:from>
    <xdr:ext cx="469744" cy="259045"/>
    <xdr:sp macro="" textlink="">
      <xdr:nvSpPr>
        <xdr:cNvPr id="376" name="n_4mainValue【福祉施設】&#10;一人当たり面積">
          <a:extLst>
            <a:ext uri="{FF2B5EF4-FFF2-40B4-BE49-F238E27FC236}">
              <a16:creationId xmlns:a16="http://schemas.microsoft.com/office/drawing/2014/main" id="{6630B30F-3380-46E5-8C50-EF00FC5B6A37}"/>
            </a:ext>
          </a:extLst>
        </xdr:cNvPr>
        <xdr:cNvSpPr txBox="1"/>
      </xdr:nvSpPr>
      <xdr:spPr>
        <a:xfrm>
          <a:off x="6737427" y="148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703CBFD-0AAA-4A39-AC1E-74F4F3D2CB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1E1EDA9-DB71-41F8-9633-D870EEBFED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1239A17-0185-40E5-92C9-120898A854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172CE6E8-CD6E-4549-9EC9-62AA9634044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B1AE9506-A792-4ED6-82DC-4BB5493627C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ADC1D40-9089-489C-BACD-48F591E74C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9075DA0D-648E-451C-BC5C-40A0F41348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F83B69E0-E214-4AD1-B457-1B55CCCD8A2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4BE2036-6751-4315-A747-B4074CF49EE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8A8A35C-FEE1-4E01-A561-6F70FFC37CA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5C6A034-3E44-4900-B30C-F8C59AC3B58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F5EEE540-6DD1-4D20-981E-4FCE7A407A4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1BA6F135-5376-4BBD-B11F-4F5AE62668D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DF77E1BC-DF62-4002-A5D8-9941625D684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7E0DE30A-246B-4AD4-9FA1-F96F918A4FC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4D86980F-B6D6-441B-8B8D-B7A5F1959C1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D7E520C3-D7FE-4394-9D4D-3CE3FF6A91A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735537FA-44A4-4775-A4A9-ECBFB122F7A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6C9C9882-2635-48C9-94A2-B902FACEEF9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AB9C4A05-6B1B-41B0-A861-E8ADF593FB5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8810347E-43A3-44C9-AE2D-9A890D206CB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DA7F073-AD95-45B3-AFFD-47E3382E12F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50F88039-BED8-44E5-AB93-566EE1E151D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9CD43349-75BD-4BED-9B32-4FFF53C3915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19050</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33E8142D-92E9-44A2-A723-C16DCC9E92C6}"/>
            </a:ext>
          </a:extLst>
        </xdr:cNvPr>
        <xdr:cNvCxnSpPr/>
      </xdr:nvCxnSpPr>
      <xdr:spPr>
        <a:xfrm flipV="1">
          <a:off x="4634865" y="173355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A131F4F-BA3E-4500-B9F6-3DE363A9602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4C0F820A-A157-4E2E-A46E-8DC93A9459E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137177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AF1B2B43-C658-49BE-ABFB-86137E3636E6}"/>
            </a:ext>
          </a:extLst>
        </xdr:cNvPr>
        <xdr:cNvSpPr txBox="1"/>
      </xdr:nvSpPr>
      <xdr:spPr>
        <a:xfrm>
          <a:off x="4673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19050</xdr:rowOff>
    </xdr:from>
    <xdr:to>
      <xdr:col>24</xdr:col>
      <xdr:colOff>152400</xdr:colOff>
      <xdr:row>101</xdr:row>
      <xdr:rowOff>19050</xdr:rowOff>
    </xdr:to>
    <xdr:cxnSp macro="">
      <xdr:nvCxnSpPr>
        <xdr:cNvPr id="405" name="直線コネクタ 404">
          <a:extLst>
            <a:ext uri="{FF2B5EF4-FFF2-40B4-BE49-F238E27FC236}">
              <a16:creationId xmlns:a16="http://schemas.microsoft.com/office/drawing/2014/main" id="{8008B265-F7CC-45E0-8CBD-5022A36682B0}"/>
            </a:ext>
          </a:extLst>
        </xdr:cNvPr>
        <xdr:cNvCxnSpPr/>
      </xdr:nvCxnSpPr>
      <xdr:spPr>
        <a:xfrm>
          <a:off x="4546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28591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2495BE4-10DF-41E7-A172-FB7F3F893B5C}"/>
            </a:ext>
          </a:extLst>
        </xdr:cNvPr>
        <xdr:cNvSpPr txBox="1"/>
      </xdr:nvSpPr>
      <xdr:spPr>
        <a:xfrm>
          <a:off x="4673600" y="17859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50164</xdr:rowOff>
    </xdr:from>
    <xdr:to>
      <xdr:col>24</xdr:col>
      <xdr:colOff>114300</xdr:colOff>
      <xdr:row>104</xdr:row>
      <xdr:rowOff>151764</xdr:rowOff>
    </xdr:to>
    <xdr:sp macro="" textlink="">
      <xdr:nvSpPr>
        <xdr:cNvPr id="407" name="フローチャート: 判断 406">
          <a:extLst>
            <a:ext uri="{FF2B5EF4-FFF2-40B4-BE49-F238E27FC236}">
              <a16:creationId xmlns:a16="http://schemas.microsoft.com/office/drawing/2014/main" id="{A567AE08-2175-448E-A99D-267A841F6D0C}"/>
            </a:ext>
          </a:extLst>
        </xdr:cNvPr>
        <xdr:cNvSpPr/>
      </xdr:nvSpPr>
      <xdr:spPr>
        <a:xfrm>
          <a:off x="4584700" y="1788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xdr:rowOff>
    </xdr:from>
    <xdr:to>
      <xdr:col>20</xdr:col>
      <xdr:colOff>38100</xdr:colOff>
      <xdr:row>104</xdr:row>
      <xdr:rowOff>115570</xdr:rowOff>
    </xdr:to>
    <xdr:sp macro="" textlink="">
      <xdr:nvSpPr>
        <xdr:cNvPr id="408" name="フローチャート: 判断 407">
          <a:extLst>
            <a:ext uri="{FF2B5EF4-FFF2-40B4-BE49-F238E27FC236}">
              <a16:creationId xmlns:a16="http://schemas.microsoft.com/office/drawing/2014/main" id="{26BA3704-980E-49B9-9E95-070CDFA52C6B}"/>
            </a:ext>
          </a:extLst>
        </xdr:cNvPr>
        <xdr:cNvSpPr/>
      </xdr:nvSpPr>
      <xdr:spPr>
        <a:xfrm>
          <a:off x="3746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149225</xdr:rowOff>
    </xdr:from>
    <xdr:to>
      <xdr:col>15</xdr:col>
      <xdr:colOff>101600</xdr:colOff>
      <xdr:row>104</xdr:row>
      <xdr:rowOff>79375</xdr:rowOff>
    </xdr:to>
    <xdr:sp macro="" textlink="">
      <xdr:nvSpPr>
        <xdr:cNvPr id="409" name="フローチャート: 判断 408">
          <a:extLst>
            <a:ext uri="{FF2B5EF4-FFF2-40B4-BE49-F238E27FC236}">
              <a16:creationId xmlns:a16="http://schemas.microsoft.com/office/drawing/2014/main" id="{34558A99-C3EE-45E3-BBC3-357F22058D68}"/>
            </a:ext>
          </a:extLst>
        </xdr:cNvPr>
        <xdr:cNvSpPr/>
      </xdr:nvSpPr>
      <xdr:spPr>
        <a:xfrm>
          <a:off x="2857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124461</xdr:rowOff>
    </xdr:from>
    <xdr:to>
      <xdr:col>10</xdr:col>
      <xdr:colOff>165100</xdr:colOff>
      <xdr:row>104</xdr:row>
      <xdr:rowOff>54611</xdr:rowOff>
    </xdr:to>
    <xdr:sp macro="" textlink="">
      <xdr:nvSpPr>
        <xdr:cNvPr id="410" name="フローチャート: 判断 409">
          <a:extLst>
            <a:ext uri="{FF2B5EF4-FFF2-40B4-BE49-F238E27FC236}">
              <a16:creationId xmlns:a16="http://schemas.microsoft.com/office/drawing/2014/main" id="{4ACDC42A-8E37-4C23-B119-96A0639065AC}"/>
            </a:ext>
          </a:extLst>
        </xdr:cNvPr>
        <xdr:cNvSpPr/>
      </xdr:nvSpPr>
      <xdr:spPr>
        <a:xfrm>
          <a:off x="1968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149225</xdr:rowOff>
    </xdr:from>
    <xdr:to>
      <xdr:col>6</xdr:col>
      <xdr:colOff>38100</xdr:colOff>
      <xdr:row>104</xdr:row>
      <xdr:rowOff>79375</xdr:rowOff>
    </xdr:to>
    <xdr:sp macro="" textlink="">
      <xdr:nvSpPr>
        <xdr:cNvPr id="411" name="フローチャート: 判断 410">
          <a:extLst>
            <a:ext uri="{FF2B5EF4-FFF2-40B4-BE49-F238E27FC236}">
              <a16:creationId xmlns:a16="http://schemas.microsoft.com/office/drawing/2014/main" id="{7F637A26-E60D-426F-AB49-5C12645334AF}"/>
            </a:ext>
          </a:extLst>
        </xdr:cNvPr>
        <xdr:cNvSpPr/>
      </xdr:nvSpPr>
      <xdr:spPr>
        <a:xfrm>
          <a:off x="1079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96C4387-B32C-48B9-90A3-22EA88D5AD6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2BE852C-C536-4C51-85AA-7EFE6C73F48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A07D384-7A1F-43F4-B91A-D378E90D8D4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5AD3BC1-95DC-458C-B2FA-0AA39EDF2C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ECF9EDE-6C3E-4314-95DD-04772915A1E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21589</xdr:rowOff>
    </xdr:from>
    <xdr:to>
      <xdr:col>24</xdr:col>
      <xdr:colOff>114300</xdr:colOff>
      <xdr:row>102</xdr:row>
      <xdr:rowOff>123189</xdr:rowOff>
    </xdr:to>
    <xdr:sp macro="" textlink="">
      <xdr:nvSpPr>
        <xdr:cNvPr id="417" name="楕円 416">
          <a:extLst>
            <a:ext uri="{FF2B5EF4-FFF2-40B4-BE49-F238E27FC236}">
              <a16:creationId xmlns:a16="http://schemas.microsoft.com/office/drawing/2014/main" id="{89D768BD-54C4-426C-80A5-8DE0F987956D}"/>
            </a:ext>
          </a:extLst>
        </xdr:cNvPr>
        <xdr:cNvSpPr/>
      </xdr:nvSpPr>
      <xdr:spPr>
        <a:xfrm>
          <a:off x="4584700" y="1750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44466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5CEB3B6-5BD4-4F13-9298-4C5E789C2FCF}"/>
            </a:ext>
          </a:extLst>
        </xdr:cNvPr>
        <xdr:cNvSpPr txBox="1"/>
      </xdr:nvSpPr>
      <xdr:spPr>
        <a:xfrm>
          <a:off x="4673600" y="1736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419" name="楕円 418">
          <a:extLst>
            <a:ext uri="{FF2B5EF4-FFF2-40B4-BE49-F238E27FC236}">
              <a16:creationId xmlns:a16="http://schemas.microsoft.com/office/drawing/2014/main" id="{34539972-1A18-4F13-8C12-902DDEEDC495}"/>
            </a:ext>
          </a:extLst>
        </xdr:cNvPr>
        <xdr:cNvSpPr/>
      </xdr:nvSpPr>
      <xdr:spPr>
        <a:xfrm>
          <a:off x="3746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30480</xdr:rowOff>
    </xdr:from>
    <xdr:to>
      <xdr:col>24</xdr:col>
      <xdr:colOff>63500</xdr:colOff>
      <xdr:row>102</xdr:row>
      <xdr:rowOff>72389</xdr:rowOff>
    </xdr:to>
    <xdr:cxnSp macro="">
      <xdr:nvCxnSpPr>
        <xdr:cNvPr id="420" name="直線コネクタ 419">
          <a:extLst>
            <a:ext uri="{FF2B5EF4-FFF2-40B4-BE49-F238E27FC236}">
              <a16:creationId xmlns:a16="http://schemas.microsoft.com/office/drawing/2014/main" id="{146C7A50-319E-4531-B70B-24FCC2FFB1D1}"/>
            </a:ext>
          </a:extLst>
        </xdr:cNvPr>
        <xdr:cNvCxnSpPr/>
      </xdr:nvCxnSpPr>
      <xdr:spPr>
        <a:xfrm>
          <a:off x="3797300" y="175183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109220</xdr:rowOff>
    </xdr:from>
    <xdr:to>
      <xdr:col>15</xdr:col>
      <xdr:colOff>101600</xdr:colOff>
      <xdr:row>102</xdr:row>
      <xdr:rowOff>39370</xdr:rowOff>
    </xdr:to>
    <xdr:sp macro="" textlink="">
      <xdr:nvSpPr>
        <xdr:cNvPr id="421" name="楕円 420">
          <a:extLst>
            <a:ext uri="{FF2B5EF4-FFF2-40B4-BE49-F238E27FC236}">
              <a16:creationId xmlns:a16="http://schemas.microsoft.com/office/drawing/2014/main" id="{19A82507-8194-4F13-BFB8-F86192E04B79}"/>
            </a:ext>
          </a:extLst>
        </xdr:cNvPr>
        <xdr:cNvSpPr/>
      </xdr:nvSpPr>
      <xdr:spPr>
        <a:xfrm>
          <a:off x="2857500" y="1742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160020</xdr:rowOff>
    </xdr:from>
    <xdr:to>
      <xdr:col>19</xdr:col>
      <xdr:colOff>177800</xdr:colOff>
      <xdr:row>102</xdr:row>
      <xdr:rowOff>30480</xdr:rowOff>
    </xdr:to>
    <xdr:cxnSp macro="">
      <xdr:nvCxnSpPr>
        <xdr:cNvPr id="422" name="直線コネクタ 421">
          <a:extLst>
            <a:ext uri="{FF2B5EF4-FFF2-40B4-BE49-F238E27FC236}">
              <a16:creationId xmlns:a16="http://schemas.microsoft.com/office/drawing/2014/main" id="{1F2083AF-5F10-42DA-A961-81402001F45E}"/>
            </a:ext>
          </a:extLst>
        </xdr:cNvPr>
        <xdr:cNvCxnSpPr/>
      </xdr:nvCxnSpPr>
      <xdr:spPr>
        <a:xfrm>
          <a:off x="2908300" y="17476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67311</xdr:rowOff>
    </xdr:from>
    <xdr:to>
      <xdr:col>10</xdr:col>
      <xdr:colOff>165100</xdr:colOff>
      <xdr:row>101</xdr:row>
      <xdr:rowOff>168911</xdr:rowOff>
    </xdr:to>
    <xdr:sp macro="" textlink="">
      <xdr:nvSpPr>
        <xdr:cNvPr id="423" name="楕円 422">
          <a:extLst>
            <a:ext uri="{FF2B5EF4-FFF2-40B4-BE49-F238E27FC236}">
              <a16:creationId xmlns:a16="http://schemas.microsoft.com/office/drawing/2014/main" id="{1FB34686-1AF5-445E-8A67-4FDDAA566FCD}"/>
            </a:ext>
          </a:extLst>
        </xdr:cNvPr>
        <xdr:cNvSpPr/>
      </xdr:nvSpPr>
      <xdr:spPr>
        <a:xfrm>
          <a:off x="1968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118111</xdr:rowOff>
    </xdr:from>
    <xdr:to>
      <xdr:col>15</xdr:col>
      <xdr:colOff>50800</xdr:colOff>
      <xdr:row>101</xdr:row>
      <xdr:rowOff>160020</xdr:rowOff>
    </xdr:to>
    <xdr:cxnSp macro="">
      <xdr:nvCxnSpPr>
        <xdr:cNvPr id="424" name="直線コネクタ 423">
          <a:extLst>
            <a:ext uri="{FF2B5EF4-FFF2-40B4-BE49-F238E27FC236}">
              <a16:creationId xmlns:a16="http://schemas.microsoft.com/office/drawing/2014/main" id="{F9813471-6348-480C-A776-B447310A5BC4}"/>
            </a:ext>
          </a:extLst>
        </xdr:cNvPr>
        <xdr:cNvCxnSpPr/>
      </xdr:nvCxnSpPr>
      <xdr:spPr>
        <a:xfrm>
          <a:off x="2019300" y="174345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25400</xdr:rowOff>
    </xdr:from>
    <xdr:to>
      <xdr:col>6</xdr:col>
      <xdr:colOff>38100</xdr:colOff>
      <xdr:row>101</xdr:row>
      <xdr:rowOff>127000</xdr:rowOff>
    </xdr:to>
    <xdr:sp macro="" textlink="">
      <xdr:nvSpPr>
        <xdr:cNvPr id="425" name="楕円 424">
          <a:extLst>
            <a:ext uri="{FF2B5EF4-FFF2-40B4-BE49-F238E27FC236}">
              <a16:creationId xmlns:a16="http://schemas.microsoft.com/office/drawing/2014/main" id="{E3A0906B-C758-472B-8CEE-48717B686A2B}"/>
            </a:ext>
          </a:extLst>
        </xdr:cNvPr>
        <xdr:cNvSpPr/>
      </xdr:nvSpPr>
      <xdr:spPr>
        <a:xfrm>
          <a:off x="1079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76200</xdr:rowOff>
    </xdr:from>
    <xdr:to>
      <xdr:col>10</xdr:col>
      <xdr:colOff>114300</xdr:colOff>
      <xdr:row>101</xdr:row>
      <xdr:rowOff>118111</xdr:rowOff>
    </xdr:to>
    <xdr:cxnSp macro="">
      <xdr:nvCxnSpPr>
        <xdr:cNvPr id="426" name="直線コネクタ 425">
          <a:extLst>
            <a:ext uri="{FF2B5EF4-FFF2-40B4-BE49-F238E27FC236}">
              <a16:creationId xmlns:a16="http://schemas.microsoft.com/office/drawing/2014/main" id="{BD6F960E-76EF-4664-ACC3-372B5E6811E2}"/>
            </a:ext>
          </a:extLst>
        </xdr:cNvPr>
        <xdr:cNvCxnSpPr/>
      </xdr:nvCxnSpPr>
      <xdr:spPr>
        <a:xfrm>
          <a:off x="1130300" y="173926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106697</xdr:rowOff>
    </xdr:from>
    <xdr:ext cx="405111" cy="259045"/>
    <xdr:sp macro="" textlink="">
      <xdr:nvSpPr>
        <xdr:cNvPr id="427" name="n_1aveValue【市民会館】&#10;有形固定資産減価償却率">
          <a:extLst>
            <a:ext uri="{FF2B5EF4-FFF2-40B4-BE49-F238E27FC236}">
              <a16:creationId xmlns:a16="http://schemas.microsoft.com/office/drawing/2014/main" id="{6E00B0F8-2E53-404D-B722-9AC2C6096317}"/>
            </a:ext>
          </a:extLst>
        </xdr:cNvPr>
        <xdr:cNvSpPr txBox="1"/>
      </xdr:nvSpPr>
      <xdr:spPr>
        <a:xfrm>
          <a:off x="3582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70502</xdr:rowOff>
    </xdr:from>
    <xdr:ext cx="405111" cy="259045"/>
    <xdr:sp macro="" textlink="">
      <xdr:nvSpPr>
        <xdr:cNvPr id="428" name="n_2aveValue【市民会館】&#10;有形固定資産減価償却率">
          <a:extLst>
            <a:ext uri="{FF2B5EF4-FFF2-40B4-BE49-F238E27FC236}">
              <a16:creationId xmlns:a16="http://schemas.microsoft.com/office/drawing/2014/main" id="{5BD24363-10A4-4786-A0FD-536D150FF537}"/>
            </a:ext>
          </a:extLst>
        </xdr:cNvPr>
        <xdr:cNvSpPr txBox="1"/>
      </xdr:nvSpPr>
      <xdr:spPr>
        <a:xfrm>
          <a:off x="2705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45738</xdr:rowOff>
    </xdr:from>
    <xdr:ext cx="405111" cy="259045"/>
    <xdr:sp macro="" textlink="">
      <xdr:nvSpPr>
        <xdr:cNvPr id="429" name="n_3aveValue【市民会館】&#10;有形固定資産減価償却率">
          <a:extLst>
            <a:ext uri="{FF2B5EF4-FFF2-40B4-BE49-F238E27FC236}">
              <a16:creationId xmlns:a16="http://schemas.microsoft.com/office/drawing/2014/main" id="{1BF7F20C-8E74-4757-AA6C-258CCAF8C542}"/>
            </a:ext>
          </a:extLst>
        </xdr:cNvPr>
        <xdr:cNvSpPr txBox="1"/>
      </xdr:nvSpPr>
      <xdr:spPr>
        <a:xfrm>
          <a:off x="1816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70502</xdr:rowOff>
    </xdr:from>
    <xdr:ext cx="405111" cy="259045"/>
    <xdr:sp macro="" textlink="">
      <xdr:nvSpPr>
        <xdr:cNvPr id="430" name="n_4aveValue【市民会館】&#10;有形固定資産減価償却率">
          <a:extLst>
            <a:ext uri="{FF2B5EF4-FFF2-40B4-BE49-F238E27FC236}">
              <a16:creationId xmlns:a16="http://schemas.microsoft.com/office/drawing/2014/main" id="{2C4EB5AB-92DE-45A5-A0CC-291DA7A29172}"/>
            </a:ext>
          </a:extLst>
        </xdr:cNvPr>
        <xdr:cNvSpPr txBox="1"/>
      </xdr:nvSpPr>
      <xdr:spPr>
        <a:xfrm>
          <a:off x="927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97807</xdr:rowOff>
    </xdr:from>
    <xdr:ext cx="405111" cy="259045"/>
    <xdr:sp macro="" textlink="">
      <xdr:nvSpPr>
        <xdr:cNvPr id="431" name="n_1mainValue【市民会館】&#10;有形固定資産減価償却率">
          <a:extLst>
            <a:ext uri="{FF2B5EF4-FFF2-40B4-BE49-F238E27FC236}">
              <a16:creationId xmlns:a16="http://schemas.microsoft.com/office/drawing/2014/main" id="{D07C2422-BB7A-452E-81C0-E324CEFCD624}"/>
            </a:ext>
          </a:extLst>
        </xdr:cNvPr>
        <xdr:cNvSpPr txBox="1"/>
      </xdr:nvSpPr>
      <xdr:spPr>
        <a:xfrm>
          <a:off x="35820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55897</xdr:rowOff>
    </xdr:from>
    <xdr:ext cx="405111" cy="259045"/>
    <xdr:sp macro="" textlink="">
      <xdr:nvSpPr>
        <xdr:cNvPr id="432" name="n_2mainValue【市民会館】&#10;有形固定資産減価償却率">
          <a:extLst>
            <a:ext uri="{FF2B5EF4-FFF2-40B4-BE49-F238E27FC236}">
              <a16:creationId xmlns:a16="http://schemas.microsoft.com/office/drawing/2014/main" id="{6ECE6A6C-C2CA-459D-885D-016B83C46E9E}"/>
            </a:ext>
          </a:extLst>
        </xdr:cNvPr>
        <xdr:cNvSpPr txBox="1"/>
      </xdr:nvSpPr>
      <xdr:spPr>
        <a:xfrm>
          <a:off x="2705744" y="1720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13988</xdr:rowOff>
    </xdr:from>
    <xdr:ext cx="405111" cy="259045"/>
    <xdr:sp macro="" textlink="">
      <xdr:nvSpPr>
        <xdr:cNvPr id="433" name="n_3mainValue【市民会館】&#10;有形固定資産減価償却率">
          <a:extLst>
            <a:ext uri="{FF2B5EF4-FFF2-40B4-BE49-F238E27FC236}">
              <a16:creationId xmlns:a16="http://schemas.microsoft.com/office/drawing/2014/main" id="{0B44B3FA-5BC3-4B5F-846B-A3BF5BDD84AC}"/>
            </a:ext>
          </a:extLst>
        </xdr:cNvPr>
        <xdr:cNvSpPr txBox="1"/>
      </xdr:nvSpPr>
      <xdr:spPr>
        <a:xfrm>
          <a:off x="1816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143527</xdr:rowOff>
    </xdr:from>
    <xdr:ext cx="405111" cy="259045"/>
    <xdr:sp macro="" textlink="">
      <xdr:nvSpPr>
        <xdr:cNvPr id="434" name="n_4mainValue【市民会館】&#10;有形固定資産減価償却率">
          <a:extLst>
            <a:ext uri="{FF2B5EF4-FFF2-40B4-BE49-F238E27FC236}">
              <a16:creationId xmlns:a16="http://schemas.microsoft.com/office/drawing/2014/main" id="{11780008-1670-4755-8126-703005CCC6EB}"/>
            </a:ext>
          </a:extLst>
        </xdr:cNvPr>
        <xdr:cNvSpPr txBox="1"/>
      </xdr:nvSpPr>
      <xdr:spPr>
        <a:xfrm>
          <a:off x="927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11714EB-3C85-4DFE-B11B-D953028B185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6C9240D-B979-4EEB-8D8C-F9C0506EEF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9CC94AC-3815-4191-9BC8-BFCC46851F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61714CA-C28A-453F-A550-6EFAAFC5CCB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3C0C43B-3CEF-4B35-AAE4-B024F2370BD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B1F528C-47A3-445A-8CC2-65253C48D3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BB90C70-69D0-42ED-A525-75A6CA4F42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9929091-EE7E-434E-9539-7D2587A4974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6F23377-2A7D-4B22-8792-4E07487583C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7BECE90-1A31-4F25-8DCF-09A5A77EDC3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2397104E-07B7-4179-8171-203CB930E61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B61F52C6-AFEF-4B7A-86DA-F418C138090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F56E12AF-5437-496D-93A7-44948311A20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C68A09A1-D563-4DAE-A7A1-6BD7F08AA0C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2CFE953-E7DA-4EF5-B06B-9B261BCA363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D427D0F-AE83-4740-BC02-AC26DE68D7F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49AD5D4-4133-4536-9244-1038E069958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C072CE32-39D3-43B1-A5BB-F2E844495D7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52E356A-7DCC-4E5E-8306-E81EE922D48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36B2333B-A152-4D70-8223-47E3866682D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6EEB9B4-5FAB-439D-A31E-4548B7A77F5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B16B222-638D-4EEE-A3B7-B72ED02E879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8990108-E981-4F11-910F-7C3C3C3ABAF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146686</xdr:rowOff>
    </xdr:from>
    <xdr:to>
      <xdr:col>54</xdr:col>
      <xdr:colOff>189865</xdr:colOff>
      <xdr:row>108</xdr:row>
      <xdr:rowOff>110489</xdr:rowOff>
    </xdr:to>
    <xdr:cxnSp macro="">
      <xdr:nvCxnSpPr>
        <xdr:cNvPr id="458" name="直線コネクタ 457">
          <a:extLst>
            <a:ext uri="{FF2B5EF4-FFF2-40B4-BE49-F238E27FC236}">
              <a16:creationId xmlns:a16="http://schemas.microsoft.com/office/drawing/2014/main" id="{D9FF74D5-335A-4813-A8D6-EB0A3D172BF9}"/>
            </a:ext>
          </a:extLst>
        </xdr:cNvPr>
        <xdr:cNvCxnSpPr/>
      </xdr:nvCxnSpPr>
      <xdr:spPr>
        <a:xfrm flipV="1">
          <a:off x="10476865" y="17291686"/>
          <a:ext cx="0" cy="133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114316</xdr:rowOff>
    </xdr:from>
    <xdr:ext cx="469744" cy="259045"/>
    <xdr:sp macro="" textlink="">
      <xdr:nvSpPr>
        <xdr:cNvPr id="459" name="【市民会館】&#10;一人当たり面積最小値テキスト">
          <a:extLst>
            <a:ext uri="{FF2B5EF4-FFF2-40B4-BE49-F238E27FC236}">
              <a16:creationId xmlns:a16="http://schemas.microsoft.com/office/drawing/2014/main" id="{ED724DCD-25AE-4015-8E89-DD6C73BC5590}"/>
            </a:ext>
          </a:extLst>
        </xdr:cNvPr>
        <xdr:cNvSpPr txBox="1"/>
      </xdr:nvSpPr>
      <xdr:spPr>
        <a:xfrm>
          <a:off x="10515600"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110489</xdr:rowOff>
    </xdr:from>
    <xdr:to>
      <xdr:col>55</xdr:col>
      <xdr:colOff>88900</xdr:colOff>
      <xdr:row>108</xdr:row>
      <xdr:rowOff>110489</xdr:rowOff>
    </xdr:to>
    <xdr:cxnSp macro="">
      <xdr:nvCxnSpPr>
        <xdr:cNvPr id="460" name="直線コネクタ 459">
          <a:extLst>
            <a:ext uri="{FF2B5EF4-FFF2-40B4-BE49-F238E27FC236}">
              <a16:creationId xmlns:a16="http://schemas.microsoft.com/office/drawing/2014/main" id="{99890303-EF13-45C4-A357-BF9B6993B5E3}"/>
            </a:ext>
          </a:extLst>
        </xdr:cNvPr>
        <xdr:cNvCxnSpPr/>
      </xdr:nvCxnSpPr>
      <xdr:spPr>
        <a:xfrm>
          <a:off x="10388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93363</xdr:rowOff>
    </xdr:from>
    <xdr:ext cx="469744" cy="259045"/>
    <xdr:sp macro="" textlink="">
      <xdr:nvSpPr>
        <xdr:cNvPr id="461" name="【市民会館】&#10;一人当たり面積最大値テキスト">
          <a:extLst>
            <a:ext uri="{FF2B5EF4-FFF2-40B4-BE49-F238E27FC236}">
              <a16:creationId xmlns:a16="http://schemas.microsoft.com/office/drawing/2014/main" id="{FC73A8B1-758B-4B51-9317-6D3E777F6AAA}"/>
            </a:ext>
          </a:extLst>
        </xdr:cNvPr>
        <xdr:cNvSpPr txBox="1"/>
      </xdr:nvSpPr>
      <xdr:spPr>
        <a:xfrm>
          <a:off x="10515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146686</xdr:rowOff>
    </xdr:from>
    <xdr:to>
      <xdr:col>55</xdr:col>
      <xdr:colOff>88900</xdr:colOff>
      <xdr:row>100</xdr:row>
      <xdr:rowOff>146686</xdr:rowOff>
    </xdr:to>
    <xdr:cxnSp macro="">
      <xdr:nvCxnSpPr>
        <xdr:cNvPr id="462" name="直線コネクタ 461">
          <a:extLst>
            <a:ext uri="{FF2B5EF4-FFF2-40B4-BE49-F238E27FC236}">
              <a16:creationId xmlns:a16="http://schemas.microsoft.com/office/drawing/2014/main" id="{AF2EC9F4-B3D1-45ED-84FA-B307EDABB553}"/>
            </a:ext>
          </a:extLst>
        </xdr:cNvPr>
        <xdr:cNvCxnSpPr/>
      </xdr:nvCxnSpPr>
      <xdr:spPr>
        <a:xfrm>
          <a:off x="10388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156863</xdr:rowOff>
    </xdr:from>
    <xdr:ext cx="469744" cy="259045"/>
    <xdr:sp macro="" textlink="">
      <xdr:nvSpPr>
        <xdr:cNvPr id="463" name="【市民会館】&#10;一人当たり面積平均値テキスト">
          <a:extLst>
            <a:ext uri="{FF2B5EF4-FFF2-40B4-BE49-F238E27FC236}">
              <a16:creationId xmlns:a16="http://schemas.microsoft.com/office/drawing/2014/main" id="{01FCE5CC-DE68-47B9-A2E8-C5359F2C1B6B}"/>
            </a:ext>
          </a:extLst>
        </xdr:cNvPr>
        <xdr:cNvSpPr txBox="1"/>
      </xdr:nvSpPr>
      <xdr:spPr>
        <a:xfrm>
          <a:off x="10515600" y="17987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133986</xdr:rowOff>
    </xdr:from>
    <xdr:to>
      <xdr:col>55</xdr:col>
      <xdr:colOff>50800</xdr:colOff>
      <xdr:row>106</xdr:row>
      <xdr:rowOff>64136</xdr:rowOff>
    </xdr:to>
    <xdr:sp macro="" textlink="">
      <xdr:nvSpPr>
        <xdr:cNvPr id="464" name="フローチャート: 判断 463">
          <a:extLst>
            <a:ext uri="{FF2B5EF4-FFF2-40B4-BE49-F238E27FC236}">
              <a16:creationId xmlns:a16="http://schemas.microsoft.com/office/drawing/2014/main" id="{102B22BE-50EE-4A16-97E1-BDA2DBDB7061}"/>
            </a:ext>
          </a:extLst>
        </xdr:cNvPr>
        <xdr:cNvSpPr/>
      </xdr:nvSpPr>
      <xdr:spPr>
        <a:xfrm>
          <a:off x="10426700" y="1813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135889</xdr:rowOff>
    </xdr:from>
    <xdr:to>
      <xdr:col>50</xdr:col>
      <xdr:colOff>165100</xdr:colOff>
      <xdr:row>106</xdr:row>
      <xdr:rowOff>66039</xdr:rowOff>
    </xdr:to>
    <xdr:sp macro="" textlink="">
      <xdr:nvSpPr>
        <xdr:cNvPr id="465" name="フローチャート: 判断 464">
          <a:extLst>
            <a:ext uri="{FF2B5EF4-FFF2-40B4-BE49-F238E27FC236}">
              <a16:creationId xmlns:a16="http://schemas.microsoft.com/office/drawing/2014/main" id="{ABCE8E2F-A14F-4D9F-8EEB-1E2426AB0BC4}"/>
            </a:ext>
          </a:extLst>
        </xdr:cNvPr>
        <xdr:cNvSpPr/>
      </xdr:nvSpPr>
      <xdr:spPr>
        <a:xfrm>
          <a:off x="9588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149225</xdr:rowOff>
    </xdr:from>
    <xdr:to>
      <xdr:col>46</xdr:col>
      <xdr:colOff>38100</xdr:colOff>
      <xdr:row>106</xdr:row>
      <xdr:rowOff>79375</xdr:rowOff>
    </xdr:to>
    <xdr:sp macro="" textlink="">
      <xdr:nvSpPr>
        <xdr:cNvPr id="466" name="フローチャート: 判断 465">
          <a:extLst>
            <a:ext uri="{FF2B5EF4-FFF2-40B4-BE49-F238E27FC236}">
              <a16:creationId xmlns:a16="http://schemas.microsoft.com/office/drawing/2014/main" id="{E198CA3E-E92D-4448-8B2F-A153AB0BA9AA}"/>
            </a:ext>
          </a:extLst>
        </xdr:cNvPr>
        <xdr:cNvSpPr/>
      </xdr:nvSpPr>
      <xdr:spPr>
        <a:xfrm>
          <a:off x="8699500" y="18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143511</xdr:rowOff>
    </xdr:from>
    <xdr:to>
      <xdr:col>41</xdr:col>
      <xdr:colOff>101600</xdr:colOff>
      <xdr:row>106</xdr:row>
      <xdr:rowOff>73661</xdr:rowOff>
    </xdr:to>
    <xdr:sp macro="" textlink="">
      <xdr:nvSpPr>
        <xdr:cNvPr id="467" name="フローチャート: 判断 466">
          <a:extLst>
            <a:ext uri="{FF2B5EF4-FFF2-40B4-BE49-F238E27FC236}">
              <a16:creationId xmlns:a16="http://schemas.microsoft.com/office/drawing/2014/main" id="{13677E81-7EF9-418B-85AA-11CF9E98D23B}"/>
            </a:ext>
          </a:extLst>
        </xdr:cNvPr>
        <xdr:cNvSpPr/>
      </xdr:nvSpPr>
      <xdr:spPr>
        <a:xfrm>
          <a:off x="7810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8" name="フローチャート: 判断 467">
          <a:extLst>
            <a:ext uri="{FF2B5EF4-FFF2-40B4-BE49-F238E27FC236}">
              <a16:creationId xmlns:a16="http://schemas.microsoft.com/office/drawing/2014/main" id="{50B3238A-1AEC-43FC-B07C-19B3911FFA96}"/>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6D4418E-8A34-4EAB-A820-218EE607354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2B9932E-53E9-428C-8227-50EF00AC194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96BB9F6-3E5E-4B3C-B36D-4E913BCB51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224E777-7650-4798-B310-6D5ABAAB369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AA2134D-855D-45F8-AA24-CA99368B76F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164464</xdr:rowOff>
    </xdr:from>
    <xdr:to>
      <xdr:col>55</xdr:col>
      <xdr:colOff>50800</xdr:colOff>
      <xdr:row>106</xdr:row>
      <xdr:rowOff>94614</xdr:rowOff>
    </xdr:to>
    <xdr:sp macro="" textlink="">
      <xdr:nvSpPr>
        <xdr:cNvPr id="474" name="楕円 473">
          <a:extLst>
            <a:ext uri="{FF2B5EF4-FFF2-40B4-BE49-F238E27FC236}">
              <a16:creationId xmlns:a16="http://schemas.microsoft.com/office/drawing/2014/main" id="{68F63CD9-5B79-4FCF-9D7A-3F272CD48E03}"/>
            </a:ext>
          </a:extLst>
        </xdr:cNvPr>
        <xdr:cNvSpPr/>
      </xdr:nvSpPr>
      <xdr:spPr>
        <a:xfrm>
          <a:off x="104267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142891</xdr:rowOff>
    </xdr:from>
    <xdr:ext cx="469744" cy="259045"/>
    <xdr:sp macro="" textlink="">
      <xdr:nvSpPr>
        <xdr:cNvPr id="475" name="【市民会館】&#10;一人当たり面積該当値テキスト">
          <a:extLst>
            <a:ext uri="{FF2B5EF4-FFF2-40B4-BE49-F238E27FC236}">
              <a16:creationId xmlns:a16="http://schemas.microsoft.com/office/drawing/2014/main" id="{4F1177CC-1ECC-4839-8002-DE7864AFE1E1}"/>
            </a:ext>
          </a:extLst>
        </xdr:cNvPr>
        <xdr:cNvSpPr txBox="1"/>
      </xdr:nvSpPr>
      <xdr:spPr>
        <a:xfrm>
          <a:off x="10515600"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168275</xdr:rowOff>
    </xdr:from>
    <xdr:to>
      <xdr:col>50</xdr:col>
      <xdr:colOff>165100</xdr:colOff>
      <xdr:row>106</xdr:row>
      <xdr:rowOff>98425</xdr:rowOff>
    </xdr:to>
    <xdr:sp macro="" textlink="">
      <xdr:nvSpPr>
        <xdr:cNvPr id="476" name="楕円 475">
          <a:extLst>
            <a:ext uri="{FF2B5EF4-FFF2-40B4-BE49-F238E27FC236}">
              <a16:creationId xmlns:a16="http://schemas.microsoft.com/office/drawing/2014/main" id="{66F88A01-9FE5-4A25-8C2D-4B74F9AADE95}"/>
            </a:ext>
          </a:extLst>
        </xdr:cNvPr>
        <xdr:cNvSpPr/>
      </xdr:nvSpPr>
      <xdr:spPr>
        <a:xfrm>
          <a:off x="9588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43814</xdr:rowOff>
    </xdr:from>
    <xdr:to>
      <xdr:col>55</xdr:col>
      <xdr:colOff>0</xdr:colOff>
      <xdr:row>106</xdr:row>
      <xdr:rowOff>47625</xdr:rowOff>
    </xdr:to>
    <xdr:cxnSp macro="">
      <xdr:nvCxnSpPr>
        <xdr:cNvPr id="477" name="直線コネクタ 476">
          <a:extLst>
            <a:ext uri="{FF2B5EF4-FFF2-40B4-BE49-F238E27FC236}">
              <a16:creationId xmlns:a16="http://schemas.microsoft.com/office/drawing/2014/main" id="{575797A5-70C6-44EA-A441-5849397C5AF7}"/>
            </a:ext>
          </a:extLst>
        </xdr:cNvPr>
        <xdr:cNvCxnSpPr/>
      </xdr:nvCxnSpPr>
      <xdr:spPr>
        <a:xfrm flipV="1">
          <a:off x="9639300" y="182175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636</xdr:rowOff>
    </xdr:from>
    <xdr:to>
      <xdr:col>46</xdr:col>
      <xdr:colOff>38100</xdr:colOff>
      <xdr:row>106</xdr:row>
      <xdr:rowOff>102236</xdr:rowOff>
    </xdr:to>
    <xdr:sp macro="" textlink="">
      <xdr:nvSpPr>
        <xdr:cNvPr id="478" name="楕円 477">
          <a:extLst>
            <a:ext uri="{FF2B5EF4-FFF2-40B4-BE49-F238E27FC236}">
              <a16:creationId xmlns:a16="http://schemas.microsoft.com/office/drawing/2014/main" id="{5038DE73-D3F8-4502-8F31-AB4F67926C14}"/>
            </a:ext>
          </a:extLst>
        </xdr:cNvPr>
        <xdr:cNvSpPr/>
      </xdr:nvSpPr>
      <xdr:spPr>
        <a:xfrm>
          <a:off x="8699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47625</xdr:rowOff>
    </xdr:from>
    <xdr:to>
      <xdr:col>50</xdr:col>
      <xdr:colOff>114300</xdr:colOff>
      <xdr:row>106</xdr:row>
      <xdr:rowOff>51436</xdr:rowOff>
    </xdr:to>
    <xdr:cxnSp macro="">
      <xdr:nvCxnSpPr>
        <xdr:cNvPr id="479" name="直線コネクタ 478">
          <a:extLst>
            <a:ext uri="{FF2B5EF4-FFF2-40B4-BE49-F238E27FC236}">
              <a16:creationId xmlns:a16="http://schemas.microsoft.com/office/drawing/2014/main" id="{9A5B19F5-82FF-4C5F-9BF3-DF9535E7EAD6}"/>
            </a:ext>
          </a:extLst>
        </xdr:cNvPr>
        <xdr:cNvCxnSpPr/>
      </xdr:nvCxnSpPr>
      <xdr:spPr>
        <a:xfrm flipV="1">
          <a:off x="8750300" y="182213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4445</xdr:rowOff>
    </xdr:from>
    <xdr:to>
      <xdr:col>41</xdr:col>
      <xdr:colOff>101600</xdr:colOff>
      <xdr:row>106</xdr:row>
      <xdr:rowOff>106045</xdr:rowOff>
    </xdr:to>
    <xdr:sp macro="" textlink="">
      <xdr:nvSpPr>
        <xdr:cNvPr id="480" name="楕円 479">
          <a:extLst>
            <a:ext uri="{FF2B5EF4-FFF2-40B4-BE49-F238E27FC236}">
              <a16:creationId xmlns:a16="http://schemas.microsoft.com/office/drawing/2014/main" id="{F85DD457-30FF-4495-83AA-C09A814801F4}"/>
            </a:ext>
          </a:extLst>
        </xdr:cNvPr>
        <xdr:cNvSpPr/>
      </xdr:nvSpPr>
      <xdr:spPr>
        <a:xfrm>
          <a:off x="7810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51436</xdr:rowOff>
    </xdr:from>
    <xdr:to>
      <xdr:col>45</xdr:col>
      <xdr:colOff>177800</xdr:colOff>
      <xdr:row>106</xdr:row>
      <xdr:rowOff>55245</xdr:rowOff>
    </xdr:to>
    <xdr:cxnSp macro="">
      <xdr:nvCxnSpPr>
        <xdr:cNvPr id="481" name="直線コネクタ 480">
          <a:extLst>
            <a:ext uri="{FF2B5EF4-FFF2-40B4-BE49-F238E27FC236}">
              <a16:creationId xmlns:a16="http://schemas.microsoft.com/office/drawing/2014/main" id="{27566EC3-A929-4CFB-869D-41B710B11256}"/>
            </a:ext>
          </a:extLst>
        </xdr:cNvPr>
        <xdr:cNvCxnSpPr/>
      </xdr:nvCxnSpPr>
      <xdr:spPr>
        <a:xfrm flipV="1">
          <a:off x="7861300" y="182251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4445</xdr:rowOff>
    </xdr:from>
    <xdr:to>
      <xdr:col>36</xdr:col>
      <xdr:colOff>165100</xdr:colOff>
      <xdr:row>106</xdr:row>
      <xdr:rowOff>106045</xdr:rowOff>
    </xdr:to>
    <xdr:sp macro="" textlink="">
      <xdr:nvSpPr>
        <xdr:cNvPr id="482" name="楕円 481">
          <a:extLst>
            <a:ext uri="{FF2B5EF4-FFF2-40B4-BE49-F238E27FC236}">
              <a16:creationId xmlns:a16="http://schemas.microsoft.com/office/drawing/2014/main" id="{413AD9D9-3E21-42C8-9966-18EC0523636C}"/>
            </a:ext>
          </a:extLst>
        </xdr:cNvPr>
        <xdr:cNvSpPr/>
      </xdr:nvSpPr>
      <xdr:spPr>
        <a:xfrm>
          <a:off x="6921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55245</xdr:rowOff>
    </xdr:from>
    <xdr:to>
      <xdr:col>41</xdr:col>
      <xdr:colOff>50800</xdr:colOff>
      <xdr:row>106</xdr:row>
      <xdr:rowOff>55245</xdr:rowOff>
    </xdr:to>
    <xdr:cxnSp macro="">
      <xdr:nvCxnSpPr>
        <xdr:cNvPr id="483" name="直線コネクタ 482">
          <a:extLst>
            <a:ext uri="{FF2B5EF4-FFF2-40B4-BE49-F238E27FC236}">
              <a16:creationId xmlns:a16="http://schemas.microsoft.com/office/drawing/2014/main" id="{9121A3CC-7E95-4812-8DAB-084BC611366C}"/>
            </a:ext>
          </a:extLst>
        </xdr:cNvPr>
        <xdr:cNvCxnSpPr/>
      </xdr:nvCxnSpPr>
      <xdr:spPr>
        <a:xfrm>
          <a:off x="6972300" y="18228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82566</xdr:rowOff>
    </xdr:from>
    <xdr:ext cx="469744" cy="259045"/>
    <xdr:sp macro="" textlink="">
      <xdr:nvSpPr>
        <xdr:cNvPr id="484" name="n_1aveValue【市民会館】&#10;一人当たり面積">
          <a:extLst>
            <a:ext uri="{FF2B5EF4-FFF2-40B4-BE49-F238E27FC236}">
              <a16:creationId xmlns:a16="http://schemas.microsoft.com/office/drawing/2014/main" id="{7BB935FE-A84D-4EA7-A80D-09515ED4481D}"/>
            </a:ext>
          </a:extLst>
        </xdr:cNvPr>
        <xdr:cNvSpPr txBox="1"/>
      </xdr:nvSpPr>
      <xdr:spPr>
        <a:xfrm>
          <a:off x="93917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95902</xdr:rowOff>
    </xdr:from>
    <xdr:ext cx="469744" cy="259045"/>
    <xdr:sp macro="" textlink="">
      <xdr:nvSpPr>
        <xdr:cNvPr id="485" name="n_2aveValue【市民会館】&#10;一人当たり面積">
          <a:extLst>
            <a:ext uri="{FF2B5EF4-FFF2-40B4-BE49-F238E27FC236}">
              <a16:creationId xmlns:a16="http://schemas.microsoft.com/office/drawing/2014/main" id="{C0EC5276-1109-43F2-9194-9F47EF98360A}"/>
            </a:ext>
          </a:extLst>
        </xdr:cNvPr>
        <xdr:cNvSpPr txBox="1"/>
      </xdr:nvSpPr>
      <xdr:spPr>
        <a:xfrm>
          <a:off x="8515427" y="17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90188</xdr:rowOff>
    </xdr:from>
    <xdr:ext cx="469744" cy="259045"/>
    <xdr:sp macro="" textlink="">
      <xdr:nvSpPr>
        <xdr:cNvPr id="486" name="n_3aveValue【市民会館】&#10;一人当たり面積">
          <a:extLst>
            <a:ext uri="{FF2B5EF4-FFF2-40B4-BE49-F238E27FC236}">
              <a16:creationId xmlns:a16="http://schemas.microsoft.com/office/drawing/2014/main" id="{7CED25B1-DFB6-4F75-8844-EB078529FD30}"/>
            </a:ext>
          </a:extLst>
        </xdr:cNvPr>
        <xdr:cNvSpPr txBox="1"/>
      </xdr:nvSpPr>
      <xdr:spPr>
        <a:xfrm>
          <a:off x="7626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7" name="n_4aveValue【市民会館】&#10;一人当たり面積">
          <a:extLst>
            <a:ext uri="{FF2B5EF4-FFF2-40B4-BE49-F238E27FC236}">
              <a16:creationId xmlns:a16="http://schemas.microsoft.com/office/drawing/2014/main" id="{1035B709-B53B-4D1F-BFAC-6EF6C86298F3}"/>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89552</xdr:rowOff>
    </xdr:from>
    <xdr:ext cx="469744" cy="259045"/>
    <xdr:sp macro="" textlink="">
      <xdr:nvSpPr>
        <xdr:cNvPr id="488" name="n_1mainValue【市民会館】&#10;一人当たり面積">
          <a:extLst>
            <a:ext uri="{FF2B5EF4-FFF2-40B4-BE49-F238E27FC236}">
              <a16:creationId xmlns:a16="http://schemas.microsoft.com/office/drawing/2014/main" id="{9297A040-F249-4004-AC86-089BAB65B413}"/>
            </a:ext>
          </a:extLst>
        </xdr:cNvPr>
        <xdr:cNvSpPr txBox="1"/>
      </xdr:nvSpPr>
      <xdr:spPr>
        <a:xfrm>
          <a:off x="9391727" y="1826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93363</xdr:rowOff>
    </xdr:from>
    <xdr:ext cx="469744" cy="259045"/>
    <xdr:sp macro="" textlink="">
      <xdr:nvSpPr>
        <xdr:cNvPr id="489" name="n_2mainValue【市民会館】&#10;一人当たり面積">
          <a:extLst>
            <a:ext uri="{FF2B5EF4-FFF2-40B4-BE49-F238E27FC236}">
              <a16:creationId xmlns:a16="http://schemas.microsoft.com/office/drawing/2014/main" id="{96D10CD8-77C0-4724-B7D2-87CF5D41C391}"/>
            </a:ext>
          </a:extLst>
        </xdr:cNvPr>
        <xdr:cNvSpPr txBox="1"/>
      </xdr:nvSpPr>
      <xdr:spPr>
        <a:xfrm>
          <a:off x="8515427" y="1826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97172</xdr:rowOff>
    </xdr:from>
    <xdr:ext cx="469744" cy="259045"/>
    <xdr:sp macro="" textlink="">
      <xdr:nvSpPr>
        <xdr:cNvPr id="490" name="n_3mainValue【市民会館】&#10;一人当たり面積">
          <a:extLst>
            <a:ext uri="{FF2B5EF4-FFF2-40B4-BE49-F238E27FC236}">
              <a16:creationId xmlns:a16="http://schemas.microsoft.com/office/drawing/2014/main" id="{215D1C04-409E-4406-A457-28B69E985002}"/>
            </a:ext>
          </a:extLst>
        </xdr:cNvPr>
        <xdr:cNvSpPr txBox="1"/>
      </xdr:nvSpPr>
      <xdr:spPr>
        <a:xfrm>
          <a:off x="76264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97172</xdr:rowOff>
    </xdr:from>
    <xdr:ext cx="469744" cy="259045"/>
    <xdr:sp macro="" textlink="">
      <xdr:nvSpPr>
        <xdr:cNvPr id="491" name="n_4mainValue【市民会館】&#10;一人当たり面積">
          <a:extLst>
            <a:ext uri="{FF2B5EF4-FFF2-40B4-BE49-F238E27FC236}">
              <a16:creationId xmlns:a16="http://schemas.microsoft.com/office/drawing/2014/main" id="{3A52CE3D-C675-4288-A217-6ABC48079745}"/>
            </a:ext>
          </a:extLst>
        </xdr:cNvPr>
        <xdr:cNvSpPr txBox="1"/>
      </xdr:nvSpPr>
      <xdr:spPr>
        <a:xfrm>
          <a:off x="67374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5E3E0C81-0BE5-4BDF-96CC-46419CEBE4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3AB300E1-2744-436D-930D-AF39291CF8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2DEBE72-C3FD-4EF7-934F-F8BB318FD5F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DD7F7C68-8A5B-4C38-B0BF-A568DE08C1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A1B9AD6-7BAB-476A-921D-68023FB190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0545F86-E056-48AD-8D8F-7C78641423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A068F1E8-2303-42CC-860A-5079C5E022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B617B72-AFEC-42E5-B8BE-0054DE7F075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76711E6D-8E8C-48A0-8A05-3B9E6DBCEBD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EDB1568C-CAE3-4F57-96BF-A7C9C671DD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892769D4-AA36-46BB-B6DF-227CB423F58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CC555DC-D825-40E1-BF5A-05230B30F21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27F7D0F-73F4-4EF0-AE13-DD5EB5E8487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72FBF01D-D375-47EB-B0D2-DA0C935D0F5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A3D92E7-0B0B-4B6D-BDC5-31623B1937E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74A74B7-B3FC-47DD-A217-38E85DDCAE1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FC7BB2D-B0AF-45C2-93F7-26AB53FFEE4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9BBEBA1-975F-4D14-A169-FA509B34A2E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E5B69EEB-ACAE-4F93-9729-9D3A1DEFA77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89B4D075-2B85-41CC-B124-F643F0986A2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E0EB056D-EF61-447F-B796-DF2D0F866A4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D446712-C314-4733-A49D-0C688E479E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C78A0C3-34A7-4CD4-AA0E-5C07B7FB9A7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B90F6CED-7BCA-4A62-8DD8-FCA31CB911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15240</xdr:rowOff>
    </xdr:to>
    <xdr:cxnSp macro="">
      <xdr:nvCxnSpPr>
        <xdr:cNvPr id="516" name="直線コネクタ 515">
          <a:extLst>
            <a:ext uri="{FF2B5EF4-FFF2-40B4-BE49-F238E27FC236}">
              <a16:creationId xmlns:a16="http://schemas.microsoft.com/office/drawing/2014/main" id="{B4CA6CF2-32E1-4430-8379-56B34B34DF9D}"/>
            </a:ext>
          </a:extLst>
        </xdr:cNvPr>
        <xdr:cNvCxnSpPr/>
      </xdr:nvCxnSpPr>
      <xdr:spPr>
        <a:xfrm flipV="1">
          <a:off x="16318864" y="581406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19067</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EEBEC461-5493-45C3-B9DF-5AADCA107BA0}"/>
            </a:ext>
          </a:extLst>
        </xdr:cNvPr>
        <xdr:cNvSpPr txBox="1"/>
      </xdr:nvSpPr>
      <xdr:spPr>
        <a:xfrm>
          <a:off x="16357600"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15240</xdr:rowOff>
    </xdr:from>
    <xdr:to>
      <xdr:col>86</xdr:col>
      <xdr:colOff>25400</xdr:colOff>
      <xdr:row>41</xdr:row>
      <xdr:rowOff>15240</xdr:rowOff>
    </xdr:to>
    <xdr:cxnSp macro="">
      <xdr:nvCxnSpPr>
        <xdr:cNvPr id="518" name="直線コネクタ 517">
          <a:extLst>
            <a:ext uri="{FF2B5EF4-FFF2-40B4-BE49-F238E27FC236}">
              <a16:creationId xmlns:a16="http://schemas.microsoft.com/office/drawing/2014/main" id="{DE9E3BA8-62DF-422A-89FD-091ECEF878E9}"/>
            </a:ext>
          </a:extLst>
        </xdr:cNvPr>
        <xdr:cNvCxnSpPr/>
      </xdr:nvCxnSpPr>
      <xdr:spPr>
        <a:xfrm>
          <a:off x="16230600" y="704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B2B9C0C8-BE97-4F51-A3A6-993C92B3C6BF}"/>
            </a:ext>
          </a:extLst>
        </xdr:cNvPr>
        <xdr:cNvSpPr txBox="1"/>
      </xdr:nvSpPr>
      <xdr:spPr>
        <a:xfrm>
          <a:off x="163576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20" name="直線コネクタ 519">
          <a:extLst>
            <a:ext uri="{FF2B5EF4-FFF2-40B4-BE49-F238E27FC236}">
              <a16:creationId xmlns:a16="http://schemas.microsoft.com/office/drawing/2014/main" id="{44A606E2-3E7D-44E0-A17C-71D1E632BDF4}"/>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125747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366A3758-DF67-4CDD-A608-90137F0669EF}"/>
            </a:ext>
          </a:extLst>
        </xdr:cNvPr>
        <xdr:cNvSpPr txBox="1"/>
      </xdr:nvSpPr>
      <xdr:spPr>
        <a:xfrm>
          <a:off x="1635760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522" name="フローチャート: 判断 521">
          <a:extLst>
            <a:ext uri="{FF2B5EF4-FFF2-40B4-BE49-F238E27FC236}">
              <a16:creationId xmlns:a16="http://schemas.microsoft.com/office/drawing/2014/main" id="{2A134EFB-8ED4-4A57-A148-356029F0AB40}"/>
            </a:ext>
          </a:extLst>
        </xdr:cNvPr>
        <xdr:cNvSpPr/>
      </xdr:nvSpPr>
      <xdr:spPr>
        <a:xfrm>
          <a:off x="162687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88265</xdr:rowOff>
    </xdr:from>
    <xdr:to>
      <xdr:col>81</xdr:col>
      <xdr:colOff>101600</xdr:colOff>
      <xdr:row>38</xdr:row>
      <xdr:rowOff>18415</xdr:rowOff>
    </xdr:to>
    <xdr:sp macro="" textlink="">
      <xdr:nvSpPr>
        <xdr:cNvPr id="523" name="フローチャート: 判断 522">
          <a:extLst>
            <a:ext uri="{FF2B5EF4-FFF2-40B4-BE49-F238E27FC236}">
              <a16:creationId xmlns:a16="http://schemas.microsoft.com/office/drawing/2014/main" id="{C8587F28-D1EF-410E-9598-7F6A32B813C9}"/>
            </a:ext>
          </a:extLst>
        </xdr:cNvPr>
        <xdr:cNvSpPr/>
      </xdr:nvSpPr>
      <xdr:spPr>
        <a:xfrm>
          <a:off x="15430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159385</xdr:rowOff>
    </xdr:to>
    <xdr:sp macro="" textlink="">
      <xdr:nvSpPr>
        <xdr:cNvPr id="524" name="フローチャート: 判断 523">
          <a:extLst>
            <a:ext uri="{FF2B5EF4-FFF2-40B4-BE49-F238E27FC236}">
              <a16:creationId xmlns:a16="http://schemas.microsoft.com/office/drawing/2014/main" id="{66AD5C5F-C2F9-43F4-9DEA-D4C3F6CD03AA}"/>
            </a:ext>
          </a:extLst>
        </xdr:cNvPr>
        <xdr:cNvSpPr/>
      </xdr:nvSpPr>
      <xdr:spPr>
        <a:xfrm>
          <a:off x="14541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97790</xdr:rowOff>
    </xdr:from>
    <xdr:to>
      <xdr:col>72</xdr:col>
      <xdr:colOff>38100</xdr:colOff>
      <xdr:row>38</xdr:row>
      <xdr:rowOff>27940</xdr:rowOff>
    </xdr:to>
    <xdr:sp macro="" textlink="">
      <xdr:nvSpPr>
        <xdr:cNvPr id="525" name="フローチャート: 判断 524">
          <a:extLst>
            <a:ext uri="{FF2B5EF4-FFF2-40B4-BE49-F238E27FC236}">
              <a16:creationId xmlns:a16="http://schemas.microsoft.com/office/drawing/2014/main" id="{CCAF7708-94C0-4A79-A495-5DA4A401A91A}"/>
            </a:ext>
          </a:extLst>
        </xdr:cNvPr>
        <xdr:cNvSpPr/>
      </xdr:nvSpPr>
      <xdr:spPr>
        <a:xfrm>
          <a:off x="13652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26" name="フローチャート: 判断 525">
          <a:extLst>
            <a:ext uri="{FF2B5EF4-FFF2-40B4-BE49-F238E27FC236}">
              <a16:creationId xmlns:a16="http://schemas.microsoft.com/office/drawing/2014/main" id="{2981A4C3-234B-44B7-A3AC-F97AAF9D5BF9}"/>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595F06E-9A48-470A-9F00-E777C8070D5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C8C7E81-234E-4CF9-BB0D-2D37AB891EF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EDA6F5F-98FA-4793-A2E2-9C2603FF088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547608D-5885-414C-8047-DE94456D7E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751228D-0774-473F-B429-06BC66AD496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105410</xdr:rowOff>
    </xdr:from>
    <xdr:to>
      <xdr:col>85</xdr:col>
      <xdr:colOff>177800</xdr:colOff>
      <xdr:row>34</xdr:row>
      <xdr:rowOff>35560</xdr:rowOff>
    </xdr:to>
    <xdr:sp macro="" textlink="">
      <xdr:nvSpPr>
        <xdr:cNvPr id="532" name="楕円 531">
          <a:extLst>
            <a:ext uri="{FF2B5EF4-FFF2-40B4-BE49-F238E27FC236}">
              <a16:creationId xmlns:a16="http://schemas.microsoft.com/office/drawing/2014/main" id="{1F0F9ACC-FB5E-4079-84D3-86465B2C0744}"/>
            </a:ext>
          </a:extLst>
        </xdr:cNvPr>
        <xdr:cNvSpPr/>
      </xdr:nvSpPr>
      <xdr:spPr>
        <a:xfrm>
          <a:off x="162687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58437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5502F7EE-2E97-409B-8065-F2C8362D9B34}"/>
            </a:ext>
          </a:extLst>
        </xdr:cNvPr>
        <xdr:cNvSpPr txBox="1"/>
      </xdr:nvSpPr>
      <xdr:spPr>
        <a:xfrm>
          <a:off x="16357600" y="571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46355</xdr:rowOff>
    </xdr:from>
    <xdr:to>
      <xdr:col>81</xdr:col>
      <xdr:colOff>101600</xdr:colOff>
      <xdr:row>33</xdr:row>
      <xdr:rowOff>147955</xdr:rowOff>
    </xdr:to>
    <xdr:sp macro="" textlink="">
      <xdr:nvSpPr>
        <xdr:cNvPr id="534" name="楕円 533">
          <a:extLst>
            <a:ext uri="{FF2B5EF4-FFF2-40B4-BE49-F238E27FC236}">
              <a16:creationId xmlns:a16="http://schemas.microsoft.com/office/drawing/2014/main" id="{14CF451E-F550-40BD-B3AF-984ED44C07C1}"/>
            </a:ext>
          </a:extLst>
        </xdr:cNvPr>
        <xdr:cNvSpPr/>
      </xdr:nvSpPr>
      <xdr:spPr>
        <a:xfrm>
          <a:off x="154305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97155</xdr:rowOff>
    </xdr:from>
    <xdr:to>
      <xdr:col>85</xdr:col>
      <xdr:colOff>127000</xdr:colOff>
      <xdr:row>33</xdr:row>
      <xdr:rowOff>156210</xdr:rowOff>
    </xdr:to>
    <xdr:cxnSp macro="">
      <xdr:nvCxnSpPr>
        <xdr:cNvPr id="535" name="直線コネクタ 534">
          <a:extLst>
            <a:ext uri="{FF2B5EF4-FFF2-40B4-BE49-F238E27FC236}">
              <a16:creationId xmlns:a16="http://schemas.microsoft.com/office/drawing/2014/main" id="{C141E96D-D014-4E62-A126-1D618FDC9CE5}"/>
            </a:ext>
          </a:extLst>
        </xdr:cNvPr>
        <xdr:cNvCxnSpPr/>
      </xdr:nvCxnSpPr>
      <xdr:spPr>
        <a:xfrm>
          <a:off x="15481300" y="575500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635</xdr:rowOff>
    </xdr:from>
    <xdr:to>
      <xdr:col>76</xdr:col>
      <xdr:colOff>165100</xdr:colOff>
      <xdr:row>33</xdr:row>
      <xdr:rowOff>102235</xdr:rowOff>
    </xdr:to>
    <xdr:sp macro="" textlink="">
      <xdr:nvSpPr>
        <xdr:cNvPr id="536" name="楕円 535">
          <a:extLst>
            <a:ext uri="{FF2B5EF4-FFF2-40B4-BE49-F238E27FC236}">
              <a16:creationId xmlns:a16="http://schemas.microsoft.com/office/drawing/2014/main" id="{66423DA6-6B0B-472D-B316-CA524CC07D8C}"/>
            </a:ext>
          </a:extLst>
        </xdr:cNvPr>
        <xdr:cNvSpPr/>
      </xdr:nvSpPr>
      <xdr:spPr>
        <a:xfrm>
          <a:off x="14541500" y="565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51435</xdr:rowOff>
    </xdr:from>
    <xdr:to>
      <xdr:col>81</xdr:col>
      <xdr:colOff>50800</xdr:colOff>
      <xdr:row>33</xdr:row>
      <xdr:rowOff>97155</xdr:rowOff>
    </xdr:to>
    <xdr:cxnSp macro="">
      <xdr:nvCxnSpPr>
        <xdr:cNvPr id="537" name="直線コネクタ 536">
          <a:extLst>
            <a:ext uri="{FF2B5EF4-FFF2-40B4-BE49-F238E27FC236}">
              <a16:creationId xmlns:a16="http://schemas.microsoft.com/office/drawing/2014/main" id="{19880A3B-5593-4290-B99B-DF9AB0D21F1D}"/>
            </a:ext>
          </a:extLst>
        </xdr:cNvPr>
        <xdr:cNvCxnSpPr/>
      </xdr:nvCxnSpPr>
      <xdr:spPr>
        <a:xfrm>
          <a:off x="14592300" y="57092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120650</xdr:rowOff>
    </xdr:from>
    <xdr:to>
      <xdr:col>72</xdr:col>
      <xdr:colOff>38100</xdr:colOff>
      <xdr:row>33</xdr:row>
      <xdr:rowOff>50800</xdr:rowOff>
    </xdr:to>
    <xdr:sp macro="" textlink="">
      <xdr:nvSpPr>
        <xdr:cNvPr id="538" name="楕円 537">
          <a:extLst>
            <a:ext uri="{FF2B5EF4-FFF2-40B4-BE49-F238E27FC236}">
              <a16:creationId xmlns:a16="http://schemas.microsoft.com/office/drawing/2014/main" id="{2EAFE9C4-5883-462F-AFE7-C9F420BABC77}"/>
            </a:ext>
          </a:extLst>
        </xdr:cNvPr>
        <xdr:cNvSpPr/>
      </xdr:nvSpPr>
      <xdr:spPr>
        <a:xfrm>
          <a:off x="13652500" y="56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0</xdr:rowOff>
    </xdr:from>
    <xdr:to>
      <xdr:col>76</xdr:col>
      <xdr:colOff>114300</xdr:colOff>
      <xdr:row>33</xdr:row>
      <xdr:rowOff>51435</xdr:rowOff>
    </xdr:to>
    <xdr:cxnSp macro="">
      <xdr:nvCxnSpPr>
        <xdr:cNvPr id="539" name="直線コネクタ 538">
          <a:extLst>
            <a:ext uri="{FF2B5EF4-FFF2-40B4-BE49-F238E27FC236}">
              <a16:creationId xmlns:a16="http://schemas.microsoft.com/office/drawing/2014/main" id="{18BAAD85-D5DF-421D-8A97-294DCA04F8A3}"/>
            </a:ext>
          </a:extLst>
        </xdr:cNvPr>
        <xdr:cNvCxnSpPr/>
      </xdr:nvCxnSpPr>
      <xdr:spPr>
        <a:xfrm>
          <a:off x="13703300" y="56578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80645</xdr:rowOff>
    </xdr:from>
    <xdr:to>
      <xdr:col>67</xdr:col>
      <xdr:colOff>101600</xdr:colOff>
      <xdr:row>33</xdr:row>
      <xdr:rowOff>10795</xdr:rowOff>
    </xdr:to>
    <xdr:sp macro="" textlink="">
      <xdr:nvSpPr>
        <xdr:cNvPr id="540" name="楕円 539">
          <a:extLst>
            <a:ext uri="{FF2B5EF4-FFF2-40B4-BE49-F238E27FC236}">
              <a16:creationId xmlns:a16="http://schemas.microsoft.com/office/drawing/2014/main" id="{9DACE523-FD8A-48DE-BDA1-720E3388D687}"/>
            </a:ext>
          </a:extLst>
        </xdr:cNvPr>
        <xdr:cNvSpPr/>
      </xdr:nvSpPr>
      <xdr:spPr>
        <a:xfrm>
          <a:off x="12763500" y="556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131445</xdr:rowOff>
    </xdr:from>
    <xdr:to>
      <xdr:col>71</xdr:col>
      <xdr:colOff>177800</xdr:colOff>
      <xdr:row>33</xdr:row>
      <xdr:rowOff>0</xdr:rowOff>
    </xdr:to>
    <xdr:cxnSp macro="">
      <xdr:nvCxnSpPr>
        <xdr:cNvPr id="541" name="直線コネクタ 540">
          <a:extLst>
            <a:ext uri="{FF2B5EF4-FFF2-40B4-BE49-F238E27FC236}">
              <a16:creationId xmlns:a16="http://schemas.microsoft.com/office/drawing/2014/main" id="{26C6A4AB-4899-4089-B7B1-F92EF40190F5}"/>
            </a:ext>
          </a:extLst>
        </xdr:cNvPr>
        <xdr:cNvCxnSpPr/>
      </xdr:nvCxnSpPr>
      <xdr:spPr>
        <a:xfrm>
          <a:off x="12814300" y="5617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9542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19F1F93B-FB95-488E-B285-570E42994470}"/>
            </a:ext>
          </a:extLst>
        </xdr:cNvPr>
        <xdr:cNvSpPr txBox="1"/>
      </xdr:nvSpPr>
      <xdr:spPr>
        <a:xfrm>
          <a:off x="15266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150512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E6EDADA4-2848-4BC0-8514-ED80731A5C67}"/>
            </a:ext>
          </a:extLst>
        </xdr:cNvPr>
        <xdr:cNvSpPr txBox="1"/>
      </xdr:nvSpPr>
      <xdr:spPr>
        <a:xfrm>
          <a:off x="14389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19067</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AE8FD0F0-E514-4FE8-AC39-943A7C49CB38}"/>
            </a:ext>
          </a:extLst>
        </xdr:cNvPr>
        <xdr:cNvSpPr txBox="1"/>
      </xdr:nvSpPr>
      <xdr:spPr>
        <a:xfrm>
          <a:off x="13500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40F16888-16B6-41E0-8CA6-F0F7CD374F11}"/>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164482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7AC7000F-5042-4C96-8305-C1187C80B425}"/>
            </a:ext>
          </a:extLst>
        </xdr:cNvPr>
        <xdr:cNvSpPr txBox="1"/>
      </xdr:nvSpPr>
      <xdr:spPr>
        <a:xfrm>
          <a:off x="15266044" y="54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118762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674780D3-62CE-4F05-B6B7-6CC6EECF1852}"/>
            </a:ext>
          </a:extLst>
        </xdr:cNvPr>
        <xdr:cNvSpPr txBox="1"/>
      </xdr:nvSpPr>
      <xdr:spPr>
        <a:xfrm>
          <a:off x="14389744" y="54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67327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FDE0707-FAEC-4398-BD5B-A049D938FE89}"/>
            </a:ext>
          </a:extLst>
        </xdr:cNvPr>
        <xdr:cNvSpPr txBox="1"/>
      </xdr:nvSpPr>
      <xdr:spPr>
        <a:xfrm>
          <a:off x="13500744" y="53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27322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BEF98A8-B5BE-4EEE-B2D1-53EC69DF5217}"/>
            </a:ext>
          </a:extLst>
        </xdr:cNvPr>
        <xdr:cNvSpPr txBox="1"/>
      </xdr:nvSpPr>
      <xdr:spPr>
        <a:xfrm>
          <a:off x="12611744" y="53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AA5B471-901C-416C-8FC1-1B00F8EB178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E92492F0-B11C-429E-9A65-84623FA1AAC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4FC50F5-829B-45C8-934B-637E240343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75AA91C0-A733-4F04-A5A5-E2E86045194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189B2DE6-7166-4174-BB80-4FD911E5E14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A84566CC-5572-4D17-ADAE-CABEDA27B69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42669E54-3C6C-46B0-A648-6935EB9CB0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E97B657-1A06-438C-A341-1EB05D3E1D5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8CE4C11-ABE1-403F-8A05-362B027F70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C175787-A6E2-4A5C-9D89-C7F2F94D770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22E27BA1-671B-44C8-9E0E-F449AFB5447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FD644A1A-8C47-4FF9-8732-BA0F4FBCCA8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7261520C-E6E5-4C3A-B3DF-29A9954BD95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782D28BF-00E2-4340-B5FE-E89D7C9C656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79D6DEB-B750-425A-942D-77F34E3625C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FB9DAF0-7F09-4C26-B9E6-6CE90F09E85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7376394-37C3-4E22-8137-6D553C35CC3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FED53B2A-C7ED-4C4C-8ACA-748D139995E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A1A53077-7685-4D4A-8AB7-3060B46C62A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54242E6-320F-483E-B336-160060B8F24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18C8C72-155C-49D8-BE9C-3E8EF94317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A62D6AF-C5EE-4CF4-A993-E3338F606C2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37F7A55E-B5BE-4929-B8BB-DA94704D0B8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97463</xdr:rowOff>
    </xdr:from>
    <xdr:to>
      <xdr:col>116</xdr:col>
      <xdr:colOff>62864</xdr:colOff>
      <xdr:row>41</xdr:row>
      <xdr:rowOff>81824</xdr:rowOff>
    </xdr:to>
    <xdr:cxnSp macro="">
      <xdr:nvCxnSpPr>
        <xdr:cNvPr id="573" name="直線コネクタ 572">
          <a:extLst>
            <a:ext uri="{FF2B5EF4-FFF2-40B4-BE49-F238E27FC236}">
              <a16:creationId xmlns:a16="http://schemas.microsoft.com/office/drawing/2014/main" id="{4FD0DD4F-CC67-4227-883D-C67FF3C6C18C}"/>
            </a:ext>
          </a:extLst>
        </xdr:cNvPr>
        <xdr:cNvCxnSpPr/>
      </xdr:nvCxnSpPr>
      <xdr:spPr>
        <a:xfrm flipV="1">
          <a:off x="22160864" y="5926763"/>
          <a:ext cx="0" cy="118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85651</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127ACCAB-FBD2-49B9-94FA-3AA222E634AB}"/>
            </a:ext>
          </a:extLst>
        </xdr:cNvPr>
        <xdr:cNvSpPr txBox="1"/>
      </xdr:nvSpPr>
      <xdr:spPr>
        <a:xfrm>
          <a:off x="22199600" y="711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81824</xdr:rowOff>
    </xdr:from>
    <xdr:to>
      <xdr:col>116</xdr:col>
      <xdr:colOff>152400</xdr:colOff>
      <xdr:row>41</xdr:row>
      <xdr:rowOff>81824</xdr:rowOff>
    </xdr:to>
    <xdr:cxnSp macro="">
      <xdr:nvCxnSpPr>
        <xdr:cNvPr id="575" name="直線コネクタ 574">
          <a:extLst>
            <a:ext uri="{FF2B5EF4-FFF2-40B4-BE49-F238E27FC236}">
              <a16:creationId xmlns:a16="http://schemas.microsoft.com/office/drawing/2014/main" id="{75EA147E-2670-4A8A-9C63-0FF0E9B099BF}"/>
            </a:ext>
          </a:extLst>
        </xdr:cNvPr>
        <xdr:cNvCxnSpPr/>
      </xdr:nvCxnSpPr>
      <xdr:spPr>
        <a:xfrm>
          <a:off x="22072600" y="7111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44140</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F13060F-8EE0-4693-A6C1-B802AB331AF9}"/>
            </a:ext>
          </a:extLst>
        </xdr:cNvPr>
        <xdr:cNvSpPr txBox="1"/>
      </xdr:nvSpPr>
      <xdr:spPr>
        <a:xfrm>
          <a:off x="22199600" y="570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97463</xdr:rowOff>
    </xdr:from>
    <xdr:to>
      <xdr:col>116</xdr:col>
      <xdr:colOff>152400</xdr:colOff>
      <xdr:row>34</xdr:row>
      <xdr:rowOff>97463</xdr:rowOff>
    </xdr:to>
    <xdr:cxnSp macro="">
      <xdr:nvCxnSpPr>
        <xdr:cNvPr id="577" name="直線コネクタ 576">
          <a:extLst>
            <a:ext uri="{FF2B5EF4-FFF2-40B4-BE49-F238E27FC236}">
              <a16:creationId xmlns:a16="http://schemas.microsoft.com/office/drawing/2014/main" id="{E39919D5-2BCC-420A-BE6B-707A6246B8A6}"/>
            </a:ext>
          </a:extLst>
        </xdr:cNvPr>
        <xdr:cNvCxnSpPr/>
      </xdr:nvCxnSpPr>
      <xdr:spPr>
        <a:xfrm>
          <a:off x="22072600" y="5926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140612</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674A03F2-1BA8-4492-8F03-797E2668E416}"/>
            </a:ext>
          </a:extLst>
        </xdr:cNvPr>
        <xdr:cNvSpPr txBox="1"/>
      </xdr:nvSpPr>
      <xdr:spPr>
        <a:xfrm>
          <a:off x="22199600" y="64842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117735</xdr:rowOff>
    </xdr:from>
    <xdr:to>
      <xdr:col>116</xdr:col>
      <xdr:colOff>114300</xdr:colOff>
      <xdr:row>39</xdr:row>
      <xdr:rowOff>47885</xdr:rowOff>
    </xdr:to>
    <xdr:sp macro="" textlink="">
      <xdr:nvSpPr>
        <xdr:cNvPr id="579" name="フローチャート: 判断 578">
          <a:extLst>
            <a:ext uri="{FF2B5EF4-FFF2-40B4-BE49-F238E27FC236}">
              <a16:creationId xmlns:a16="http://schemas.microsoft.com/office/drawing/2014/main" id="{AB2F4DDB-7B77-4DB3-91B7-253E28CE3F07}"/>
            </a:ext>
          </a:extLst>
        </xdr:cNvPr>
        <xdr:cNvSpPr/>
      </xdr:nvSpPr>
      <xdr:spPr>
        <a:xfrm>
          <a:off x="22110700" y="66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141277</xdr:rowOff>
    </xdr:from>
    <xdr:to>
      <xdr:col>112</xdr:col>
      <xdr:colOff>38100</xdr:colOff>
      <xdr:row>39</xdr:row>
      <xdr:rowOff>71427</xdr:rowOff>
    </xdr:to>
    <xdr:sp macro="" textlink="">
      <xdr:nvSpPr>
        <xdr:cNvPr id="580" name="フローチャート: 判断 579">
          <a:extLst>
            <a:ext uri="{FF2B5EF4-FFF2-40B4-BE49-F238E27FC236}">
              <a16:creationId xmlns:a16="http://schemas.microsoft.com/office/drawing/2014/main" id="{62D12241-E76E-4ECD-8FA1-1CA1643E01D5}"/>
            </a:ext>
          </a:extLst>
        </xdr:cNvPr>
        <xdr:cNvSpPr/>
      </xdr:nvSpPr>
      <xdr:spPr>
        <a:xfrm>
          <a:off x="21272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136103</xdr:rowOff>
    </xdr:from>
    <xdr:to>
      <xdr:col>107</xdr:col>
      <xdr:colOff>101600</xdr:colOff>
      <xdr:row>39</xdr:row>
      <xdr:rowOff>66253</xdr:rowOff>
    </xdr:to>
    <xdr:sp macro="" textlink="">
      <xdr:nvSpPr>
        <xdr:cNvPr id="581" name="フローチャート: 判断 580">
          <a:extLst>
            <a:ext uri="{FF2B5EF4-FFF2-40B4-BE49-F238E27FC236}">
              <a16:creationId xmlns:a16="http://schemas.microsoft.com/office/drawing/2014/main" id="{11BD9895-B5C7-4644-953B-1B7ACAA0F06F}"/>
            </a:ext>
          </a:extLst>
        </xdr:cNvPr>
        <xdr:cNvSpPr/>
      </xdr:nvSpPr>
      <xdr:spPr>
        <a:xfrm>
          <a:off x="20383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156887</xdr:rowOff>
    </xdr:from>
    <xdr:to>
      <xdr:col>102</xdr:col>
      <xdr:colOff>165100</xdr:colOff>
      <xdr:row>39</xdr:row>
      <xdr:rowOff>87037</xdr:rowOff>
    </xdr:to>
    <xdr:sp macro="" textlink="">
      <xdr:nvSpPr>
        <xdr:cNvPr id="582" name="フローチャート: 判断 581">
          <a:extLst>
            <a:ext uri="{FF2B5EF4-FFF2-40B4-BE49-F238E27FC236}">
              <a16:creationId xmlns:a16="http://schemas.microsoft.com/office/drawing/2014/main" id="{E11C185E-0139-4FF7-818D-F0E939DCFC2C}"/>
            </a:ext>
          </a:extLst>
        </xdr:cNvPr>
        <xdr:cNvSpPr/>
      </xdr:nvSpPr>
      <xdr:spPr>
        <a:xfrm>
          <a:off x="19494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38148</xdr:rowOff>
    </xdr:from>
    <xdr:to>
      <xdr:col>98</xdr:col>
      <xdr:colOff>38100</xdr:colOff>
      <xdr:row>39</xdr:row>
      <xdr:rowOff>139748</xdr:rowOff>
    </xdr:to>
    <xdr:sp macro="" textlink="">
      <xdr:nvSpPr>
        <xdr:cNvPr id="583" name="フローチャート: 判断 582">
          <a:extLst>
            <a:ext uri="{FF2B5EF4-FFF2-40B4-BE49-F238E27FC236}">
              <a16:creationId xmlns:a16="http://schemas.microsoft.com/office/drawing/2014/main" id="{27CA52EA-0FC5-4762-9760-009B6B8B24EB}"/>
            </a:ext>
          </a:extLst>
        </xdr:cNvPr>
        <xdr:cNvSpPr/>
      </xdr:nvSpPr>
      <xdr:spPr>
        <a:xfrm>
          <a:off x="18605500" y="6724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D560F4A-2A6F-48D4-B4F4-F7031CB284F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B7B546C-165E-4842-BB29-AA18C73953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D0184A2-A962-45E4-A4B7-FE70B86375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D39F621-35B2-4842-B9F1-D0A9303865E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4CE6FC2-14C0-4CBB-87F7-4C111A5B512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31024</xdr:rowOff>
    </xdr:from>
    <xdr:to>
      <xdr:col>116</xdr:col>
      <xdr:colOff>114300</xdr:colOff>
      <xdr:row>41</xdr:row>
      <xdr:rowOff>132624</xdr:rowOff>
    </xdr:to>
    <xdr:sp macro="" textlink="">
      <xdr:nvSpPr>
        <xdr:cNvPr id="589" name="楕円 588">
          <a:extLst>
            <a:ext uri="{FF2B5EF4-FFF2-40B4-BE49-F238E27FC236}">
              <a16:creationId xmlns:a16="http://schemas.microsoft.com/office/drawing/2014/main" id="{D2A8EE57-A25D-424F-9433-7A7098725CE9}"/>
            </a:ext>
          </a:extLst>
        </xdr:cNvPr>
        <xdr:cNvSpPr/>
      </xdr:nvSpPr>
      <xdr:spPr>
        <a:xfrm>
          <a:off x="22110700" y="706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117401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EBC78332-4A16-48EC-9A59-E2B29B333729}"/>
            </a:ext>
          </a:extLst>
        </xdr:cNvPr>
        <xdr:cNvSpPr txBox="1"/>
      </xdr:nvSpPr>
      <xdr:spPr>
        <a:xfrm>
          <a:off x="22199600" y="697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29549</xdr:rowOff>
    </xdr:from>
    <xdr:to>
      <xdr:col>112</xdr:col>
      <xdr:colOff>38100</xdr:colOff>
      <xdr:row>41</xdr:row>
      <xdr:rowOff>131149</xdr:rowOff>
    </xdr:to>
    <xdr:sp macro="" textlink="">
      <xdr:nvSpPr>
        <xdr:cNvPr id="591" name="楕円 590">
          <a:extLst>
            <a:ext uri="{FF2B5EF4-FFF2-40B4-BE49-F238E27FC236}">
              <a16:creationId xmlns:a16="http://schemas.microsoft.com/office/drawing/2014/main" id="{18935F73-5F9A-4AC3-8ABE-FD2F7EBDC104}"/>
            </a:ext>
          </a:extLst>
        </xdr:cNvPr>
        <xdr:cNvSpPr/>
      </xdr:nvSpPr>
      <xdr:spPr>
        <a:xfrm>
          <a:off x="21272500" y="705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80349</xdr:rowOff>
    </xdr:from>
    <xdr:to>
      <xdr:col>116</xdr:col>
      <xdr:colOff>63500</xdr:colOff>
      <xdr:row>41</xdr:row>
      <xdr:rowOff>81824</xdr:rowOff>
    </xdr:to>
    <xdr:cxnSp macro="">
      <xdr:nvCxnSpPr>
        <xdr:cNvPr id="592" name="直線コネクタ 591">
          <a:extLst>
            <a:ext uri="{FF2B5EF4-FFF2-40B4-BE49-F238E27FC236}">
              <a16:creationId xmlns:a16="http://schemas.microsoft.com/office/drawing/2014/main" id="{3D8B469F-C0C7-44DE-8E18-DEF455C2783D}"/>
            </a:ext>
          </a:extLst>
        </xdr:cNvPr>
        <xdr:cNvCxnSpPr/>
      </xdr:nvCxnSpPr>
      <xdr:spPr>
        <a:xfrm>
          <a:off x="21323300" y="7109799"/>
          <a:ext cx="838200" cy="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37428</xdr:rowOff>
    </xdr:from>
    <xdr:to>
      <xdr:col>107</xdr:col>
      <xdr:colOff>101600</xdr:colOff>
      <xdr:row>41</xdr:row>
      <xdr:rowOff>139028</xdr:rowOff>
    </xdr:to>
    <xdr:sp macro="" textlink="">
      <xdr:nvSpPr>
        <xdr:cNvPr id="593" name="楕円 592">
          <a:extLst>
            <a:ext uri="{FF2B5EF4-FFF2-40B4-BE49-F238E27FC236}">
              <a16:creationId xmlns:a16="http://schemas.microsoft.com/office/drawing/2014/main" id="{CCDD236D-F7CF-4B9B-9FFF-B476A2FE313F}"/>
            </a:ext>
          </a:extLst>
        </xdr:cNvPr>
        <xdr:cNvSpPr/>
      </xdr:nvSpPr>
      <xdr:spPr>
        <a:xfrm>
          <a:off x="20383500" y="70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80349</xdr:rowOff>
    </xdr:from>
    <xdr:to>
      <xdr:col>111</xdr:col>
      <xdr:colOff>177800</xdr:colOff>
      <xdr:row>41</xdr:row>
      <xdr:rowOff>88228</xdr:rowOff>
    </xdr:to>
    <xdr:cxnSp macro="">
      <xdr:nvCxnSpPr>
        <xdr:cNvPr id="594" name="直線コネクタ 593">
          <a:extLst>
            <a:ext uri="{FF2B5EF4-FFF2-40B4-BE49-F238E27FC236}">
              <a16:creationId xmlns:a16="http://schemas.microsoft.com/office/drawing/2014/main" id="{4F220297-D02A-4613-A298-F2A31FCB1DEF}"/>
            </a:ext>
          </a:extLst>
        </xdr:cNvPr>
        <xdr:cNvCxnSpPr/>
      </xdr:nvCxnSpPr>
      <xdr:spPr>
        <a:xfrm flipV="1">
          <a:off x="20434300" y="7109799"/>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38643</xdr:rowOff>
    </xdr:from>
    <xdr:to>
      <xdr:col>102</xdr:col>
      <xdr:colOff>165100</xdr:colOff>
      <xdr:row>41</xdr:row>
      <xdr:rowOff>140243</xdr:rowOff>
    </xdr:to>
    <xdr:sp macro="" textlink="">
      <xdr:nvSpPr>
        <xdr:cNvPr id="595" name="楕円 594">
          <a:extLst>
            <a:ext uri="{FF2B5EF4-FFF2-40B4-BE49-F238E27FC236}">
              <a16:creationId xmlns:a16="http://schemas.microsoft.com/office/drawing/2014/main" id="{EB0505B1-51FF-4B71-ACEF-152E88440903}"/>
            </a:ext>
          </a:extLst>
        </xdr:cNvPr>
        <xdr:cNvSpPr/>
      </xdr:nvSpPr>
      <xdr:spPr>
        <a:xfrm>
          <a:off x="19494500" y="706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88228</xdr:rowOff>
    </xdr:from>
    <xdr:to>
      <xdr:col>107</xdr:col>
      <xdr:colOff>50800</xdr:colOff>
      <xdr:row>41</xdr:row>
      <xdr:rowOff>89443</xdr:rowOff>
    </xdr:to>
    <xdr:cxnSp macro="">
      <xdr:nvCxnSpPr>
        <xdr:cNvPr id="596" name="直線コネクタ 595">
          <a:extLst>
            <a:ext uri="{FF2B5EF4-FFF2-40B4-BE49-F238E27FC236}">
              <a16:creationId xmlns:a16="http://schemas.microsoft.com/office/drawing/2014/main" id="{CA479357-36B2-4DB8-9116-71CE79150AA5}"/>
            </a:ext>
          </a:extLst>
        </xdr:cNvPr>
        <xdr:cNvCxnSpPr/>
      </xdr:nvCxnSpPr>
      <xdr:spPr>
        <a:xfrm flipV="1">
          <a:off x="19545300" y="7117678"/>
          <a:ext cx="889000" cy="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32289</xdr:rowOff>
    </xdr:from>
    <xdr:to>
      <xdr:col>98</xdr:col>
      <xdr:colOff>38100</xdr:colOff>
      <xdr:row>41</xdr:row>
      <xdr:rowOff>133889</xdr:rowOff>
    </xdr:to>
    <xdr:sp macro="" textlink="">
      <xdr:nvSpPr>
        <xdr:cNvPr id="597" name="楕円 596">
          <a:extLst>
            <a:ext uri="{FF2B5EF4-FFF2-40B4-BE49-F238E27FC236}">
              <a16:creationId xmlns:a16="http://schemas.microsoft.com/office/drawing/2014/main" id="{52C8E1E5-379F-4B2B-B612-AEE2843216ED}"/>
            </a:ext>
          </a:extLst>
        </xdr:cNvPr>
        <xdr:cNvSpPr/>
      </xdr:nvSpPr>
      <xdr:spPr>
        <a:xfrm>
          <a:off x="18605500" y="706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83089</xdr:rowOff>
    </xdr:from>
    <xdr:to>
      <xdr:col>102</xdr:col>
      <xdr:colOff>114300</xdr:colOff>
      <xdr:row>41</xdr:row>
      <xdr:rowOff>89443</xdr:rowOff>
    </xdr:to>
    <xdr:cxnSp macro="">
      <xdr:nvCxnSpPr>
        <xdr:cNvPr id="598" name="直線コネクタ 597">
          <a:extLst>
            <a:ext uri="{FF2B5EF4-FFF2-40B4-BE49-F238E27FC236}">
              <a16:creationId xmlns:a16="http://schemas.microsoft.com/office/drawing/2014/main" id="{0045A9D0-77E8-4053-AB92-9AB557D1F0C0}"/>
            </a:ext>
          </a:extLst>
        </xdr:cNvPr>
        <xdr:cNvCxnSpPr/>
      </xdr:nvCxnSpPr>
      <xdr:spPr>
        <a:xfrm>
          <a:off x="18656300" y="7112539"/>
          <a:ext cx="889000" cy="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87954</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29170CFB-7028-4BA2-AB8C-42F29003D5B5}"/>
            </a:ext>
          </a:extLst>
        </xdr:cNvPr>
        <xdr:cNvSpPr txBox="1"/>
      </xdr:nvSpPr>
      <xdr:spPr>
        <a:xfrm>
          <a:off x="210110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82780</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4F9A5AF-1D92-4077-B876-A6ADAE1B017A}"/>
            </a:ext>
          </a:extLst>
        </xdr:cNvPr>
        <xdr:cNvSpPr txBox="1"/>
      </xdr:nvSpPr>
      <xdr:spPr>
        <a:xfrm>
          <a:off x="20134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103564</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17554E85-77ED-400B-8AEE-CFE4B77D4B5F}"/>
            </a:ext>
          </a:extLst>
        </xdr:cNvPr>
        <xdr:cNvSpPr txBox="1"/>
      </xdr:nvSpPr>
      <xdr:spPr>
        <a:xfrm>
          <a:off x="19245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156275</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DC04AC13-6F81-4C5F-A052-60968DC86270}"/>
            </a:ext>
          </a:extLst>
        </xdr:cNvPr>
        <xdr:cNvSpPr txBox="1"/>
      </xdr:nvSpPr>
      <xdr:spPr>
        <a:xfrm>
          <a:off x="18356795" y="649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122276</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31CF746-4838-43D5-A391-6A8983CE687A}"/>
            </a:ext>
          </a:extLst>
        </xdr:cNvPr>
        <xdr:cNvSpPr txBox="1"/>
      </xdr:nvSpPr>
      <xdr:spPr>
        <a:xfrm>
          <a:off x="21043411" y="715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130155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51353E9B-ACC1-4F0D-BAEF-64B1573187D8}"/>
            </a:ext>
          </a:extLst>
        </xdr:cNvPr>
        <xdr:cNvSpPr txBox="1"/>
      </xdr:nvSpPr>
      <xdr:spPr>
        <a:xfrm>
          <a:off x="20167111" y="715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131370</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DEE34BDF-075B-42D1-9D59-395417EB3C27}"/>
            </a:ext>
          </a:extLst>
        </xdr:cNvPr>
        <xdr:cNvSpPr txBox="1"/>
      </xdr:nvSpPr>
      <xdr:spPr>
        <a:xfrm>
          <a:off x="19278111" y="716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125016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A9F6D383-D126-4226-A1BE-0571CC5528DB}"/>
            </a:ext>
          </a:extLst>
        </xdr:cNvPr>
        <xdr:cNvSpPr txBox="1"/>
      </xdr:nvSpPr>
      <xdr:spPr>
        <a:xfrm>
          <a:off x="18389111" y="715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95709719-9763-4C2A-8D51-5335E3A05A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2CBA64A1-39EB-43A9-A9A3-E1319CB849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B2BB8E9-3CAD-4421-9CD6-341D6501A7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AB45C30-38EA-46EC-AEEC-6A3F494B94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CC5CCDF-4D98-4589-9816-10CD287A4CF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9EED005-46A3-460E-8540-BDBA7895CE4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9FC5D10-D656-4DEC-A64F-80B34580806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A3E3E65-44A1-4638-A306-8F06D6ED28E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20A9A693-28A4-4AE1-BD36-55226C8400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B66F13C0-6B61-42B3-9BC7-A683B6A6ED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3D8C5C82-BE27-4481-A5D3-EC34B0D2290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32E29DF5-7E89-491E-89FF-450D7A07FF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03D91F4E-C43B-4232-ACE0-E7871573BF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77C4B1EF-FD0B-4E1B-B967-6E074B455A0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371073FF-3BA9-4944-8F94-4300E75D5D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FFE281DD-7812-41AD-9570-226C9320F81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2F100B6-25E9-45CC-9CA5-C386BF06AB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70A69DF-098B-4DB7-9E24-2354F485EA9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A175FE54-5550-48AC-96F7-8F54E3560B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650C5D2-9BDE-4CA8-9DA4-EBEEB68F735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A55147B-AFF6-4ADB-88CE-21D3B60DAA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3996365-13B1-4858-844D-C27349306F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51E3A12-7643-4DE8-AADA-AB9B6246F4D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5801236-8C2E-4FB8-B4B8-B8A52447CF8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2D8FD89-3E5D-4E1F-AEAE-29EF8008CF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5FCD3ED-1DBA-41D3-9029-54EB1A29DC8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6840DBA-CECF-496E-88DB-B8710B51CE6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142D3160-72B5-4D92-BF5F-69BFF1EE0D6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D0659D4-F54B-4130-BF77-FF46E038DB1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CDF907D9-C95D-464E-A44A-7A265A288D9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85549FBA-C3B7-4755-B576-B249942EE09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39F37D58-492A-4BA5-B10A-70664F149C6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7570FE4-FD32-41BB-AA01-5200F2DB911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2F9E43A1-6AE9-44D8-9406-412719E8463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798DC0C4-2753-4412-BB14-81A0B371684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61AF7C76-EF77-4E79-B874-4E741B95E28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3375440B-1281-4ABD-8936-FBA7DD29B49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7C56B9FE-A3D4-490F-9E79-8282BC5AFCC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34AC1233-9994-41C7-88C8-EBFE2E697A8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D4739EEF-F8E8-4443-A046-7FA6CC2598D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4B8F2BB-F601-4482-9579-820E6B46B0A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648" name="直線コネクタ 647">
          <a:extLst>
            <a:ext uri="{FF2B5EF4-FFF2-40B4-BE49-F238E27FC236}">
              <a16:creationId xmlns:a16="http://schemas.microsoft.com/office/drawing/2014/main" id="{4D421DA9-D5AF-4BB3-A05B-7DC2B296D59C}"/>
            </a:ext>
          </a:extLst>
        </xdr:cNvPr>
        <xdr:cNvCxnSpPr/>
      </xdr:nvCxnSpPr>
      <xdr:spPr>
        <a:xfrm flipV="1">
          <a:off x="16318864" y="13313229"/>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F76E5AC5-3FF1-437C-9BDC-DD801D742E2C}"/>
            </a:ext>
          </a:extLst>
        </xdr:cNvPr>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650" name="直線コネクタ 649">
          <a:extLst>
            <a:ext uri="{FF2B5EF4-FFF2-40B4-BE49-F238E27FC236}">
              <a16:creationId xmlns:a16="http://schemas.microsoft.com/office/drawing/2014/main" id="{70C03773-3D8C-4E8D-BC96-A4E302650495}"/>
            </a:ext>
          </a:extLst>
        </xdr:cNvPr>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9F6DB281-C044-4F7D-9FF2-2EE43480B147}"/>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652" name="直線コネクタ 651">
          <a:extLst>
            <a:ext uri="{FF2B5EF4-FFF2-40B4-BE49-F238E27FC236}">
              <a16:creationId xmlns:a16="http://schemas.microsoft.com/office/drawing/2014/main" id="{BC82DAFB-3FAD-4EEA-8BCB-8EA59BD65520}"/>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73496</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5B02690B-CC86-4867-A5CE-72FDBB68DFAC}"/>
            </a:ext>
          </a:extLst>
        </xdr:cNvPr>
        <xdr:cNvSpPr txBox="1"/>
      </xdr:nvSpPr>
      <xdr:spPr>
        <a:xfrm>
          <a:off x="16357600" y="1413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654" name="フローチャート: 判断 653">
          <a:extLst>
            <a:ext uri="{FF2B5EF4-FFF2-40B4-BE49-F238E27FC236}">
              <a16:creationId xmlns:a16="http://schemas.microsoft.com/office/drawing/2014/main" id="{2998A6B1-28D6-474B-AB60-ABFFFE234D81}"/>
            </a:ext>
          </a:extLst>
        </xdr:cNvPr>
        <xdr:cNvSpPr/>
      </xdr:nvSpPr>
      <xdr:spPr>
        <a:xfrm>
          <a:off x="162687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655" name="フローチャート: 判断 654">
          <a:extLst>
            <a:ext uri="{FF2B5EF4-FFF2-40B4-BE49-F238E27FC236}">
              <a16:creationId xmlns:a16="http://schemas.microsoft.com/office/drawing/2014/main" id="{57656768-D941-4AB3-8E1F-0BACE781A606}"/>
            </a:ext>
          </a:extLst>
        </xdr:cNvPr>
        <xdr:cNvSpPr/>
      </xdr:nvSpPr>
      <xdr:spPr>
        <a:xfrm>
          <a:off x="15430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656" name="フローチャート: 判断 655">
          <a:extLst>
            <a:ext uri="{FF2B5EF4-FFF2-40B4-BE49-F238E27FC236}">
              <a16:creationId xmlns:a16="http://schemas.microsoft.com/office/drawing/2014/main" id="{AFD4679E-A077-4862-9571-58F96741312D}"/>
            </a:ext>
          </a:extLst>
        </xdr:cNvPr>
        <xdr:cNvSpPr/>
      </xdr:nvSpPr>
      <xdr:spPr>
        <a:xfrm>
          <a:off x="14541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657" name="フローチャート: 判断 656">
          <a:extLst>
            <a:ext uri="{FF2B5EF4-FFF2-40B4-BE49-F238E27FC236}">
              <a16:creationId xmlns:a16="http://schemas.microsoft.com/office/drawing/2014/main" id="{A403AF32-9D3A-4DCF-95DB-189C39F7EA03}"/>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8" name="フローチャート: 判断 657">
          <a:extLst>
            <a:ext uri="{FF2B5EF4-FFF2-40B4-BE49-F238E27FC236}">
              <a16:creationId xmlns:a16="http://schemas.microsoft.com/office/drawing/2014/main" id="{A8CAC600-3BBD-4307-8EDF-FB22E551F54E}"/>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CC63DE6-C7C9-4D40-A0F7-E32210995F1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37215BB-7DED-4BB0-9B8A-2A7C41F2E42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3B3058D-3609-427D-BF2F-79BDF21FE5E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3CB4087-B24D-448B-AEE9-F963BA314D6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DB40EF0-23F6-4C0D-A84F-D25BB00FE1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19957</xdr:rowOff>
    </xdr:from>
    <xdr:to>
      <xdr:col>85</xdr:col>
      <xdr:colOff>177800</xdr:colOff>
      <xdr:row>81</xdr:row>
      <xdr:rowOff>121557</xdr:rowOff>
    </xdr:to>
    <xdr:sp macro="" textlink="">
      <xdr:nvSpPr>
        <xdr:cNvPr id="664" name="楕円 663">
          <a:extLst>
            <a:ext uri="{FF2B5EF4-FFF2-40B4-BE49-F238E27FC236}">
              <a16:creationId xmlns:a16="http://schemas.microsoft.com/office/drawing/2014/main" id="{D6E148C0-4754-4D9A-861C-BFB341B006A5}"/>
            </a:ext>
          </a:extLst>
        </xdr:cNvPr>
        <xdr:cNvSpPr/>
      </xdr:nvSpPr>
      <xdr:spPr>
        <a:xfrm>
          <a:off x="162687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42834</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60DB3AB6-58FC-44DD-A552-B9339F376FE0}"/>
            </a:ext>
          </a:extLst>
        </xdr:cNvPr>
        <xdr:cNvSpPr txBox="1"/>
      </xdr:nvSpPr>
      <xdr:spPr>
        <a:xfrm>
          <a:off x="16357600" y="1375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19957</xdr:rowOff>
    </xdr:from>
    <xdr:to>
      <xdr:col>81</xdr:col>
      <xdr:colOff>101600</xdr:colOff>
      <xdr:row>81</xdr:row>
      <xdr:rowOff>121557</xdr:rowOff>
    </xdr:to>
    <xdr:sp macro="" textlink="">
      <xdr:nvSpPr>
        <xdr:cNvPr id="666" name="楕円 665">
          <a:extLst>
            <a:ext uri="{FF2B5EF4-FFF2-40B4-BE49-F238E27FC236}">
              <a16:creationId xmlns:a16="http://schemas.microsoft.com/office/drawing/2014/main" id="{11FC7D50-9A88-4905-A2FA-CF90C6DF4CAD}"/>
            </a:ext>
          </a:extLst>
        </xdr:cNvPr>
        <xdr:cNvSpPr/>
      </xdr:nvSpPr>
      <xdr:spPr>
        <a:xfrm>
          <a:off x="15430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70757</xdr:rowOff>
    </xdr:from>
    <xdr:to>
      <xdr:col>85</xdr:col>
      <xdr:colOff>127000</xdr:colOff>
      <xdr:row>81</xdr:row>
      <xdr:rowOff>70757</xdr:rowOff>
    </xdr:to>
    <xdr:cxnSp macro="">
      <xdr:nvCxnSpPr>
        <xdr:cNvPr id="667" name="直線コネクタ 666">
          <a:extLst>
            <a:ext uri="{FF2B5EF4-FFF2-40B4-BE49-F238E27FC236}">
              <a16:creationId xmlns:a16="http://schemas.microsoft.com/office/drawing/2014/main" id="{6C7F0267-5BEE-4E72-B1A4-F48DD7FB5FDF}"/>
            </a:ext>
          </a:extLst>
        </xdr:cNvPr>
        <xdr:cNvCxnSpPr/>
      </xdr:nvCxnSpPr>
      <xdr:spPr>
        <a:xfrm>
          <a:off x="15481300" y="139582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153851</xdr:rowOff>
    </xdr:from>
    <xdr:to>
      <xdr:col>76</xdr:col>
      <xdr:colOff>165100</xdr:colOff>
      <xdr:row>81</xdr:row>
      <xdr:rowOff>84001</xdr:rowOff>
    </xdr:to>
    <xdr:sp macro="" textlink="">
      <xdr:nvSpPr>
        <xdr:cNvPr id="668" name="楕円 667">
          <a:extLst>
            <a:ext uri="{FF2B5EF4-FFF2-40B4-BE49-F238E27FC236}">
              <a16:creationId xmlns:a16="http://schemas.microsoft.com/office/drawing/2014/main" id="{7AA478D3-8386-46B6-AF90-2835A8E55801}"/>
            </a:ext>
          </a:extLst>
        </xdr:cNvPr>
        <xdr:cNvSpPr/>
      </xdr:nvSpPr>
      <xdr:spPr>
        <a:xfrm>
          <a:off x="14541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33201</xdr:rowOff>
    </xdr:from>
    <xdr:to>
      <xdr:col>81</xdr:col>
      <xdr:colOff>50800</xdr:colOff>
      <xdr:row>81</xdr:row>
      <xdr:rowOff>70757</xdr:rowOff>
    </xdr:to>
    <xdr:cxnSp macro="">
      <xdr:nvCxnSpPr>
        <xdr:cNvPr id="669" name="直線コネクタ 668">
          <a:extLst>
            <a:ext uri="{FF2B5EF4-FFF2-40B4-BE49-F238E27FC236}">
              <a16:creationId xmlns:a16="http://schemas.microsoft.com/office/drawing/2014/main" id="{DE0330F2-5158-4DDE-B792-CD41510A9081}"/>
            </a:ext>
          </a:extLst>
        </xdr:cNvPr>
        <xdr:cNvCxnSpPr/>
      </xdr:nvCxnSpPr>
      <xdr:spPr>
        <a:xfrm>
          <a:off x="14592300" y="1392065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121194</xdr:rowOff>
    </xdr:from>
    <xdr:to>
      <xdr:col>72</xdr:col>
      <xdr:colOff>38100</xdr:colOff>
      <xdr:row>81</xdr:row>
      <xdr:rowOff>51344</xdr:rowOff>
    </xdr:to>
    <xdr:sp macro="" textlink="">
      <xdr:nvSpPr>
        <xdr:cNvPr id="670" name="楕円 669">
          <a:extLst>
            <a:ext uri="{FF2B5EF4-FFF2-40B4-BE49-F238E27FC236}">
              <a16:creationId xmlns:a16="http://schemas.microsoft.com/office/drawing/2014/main" id="{4E369D2F-617F-4B92-8056-A8256FF89B34}"/>
            </a:ext>
          </a:extLst>
        </xdr:cNvPr>
        <xdr:cNvSpPr/>
      </xdr:nvSpPr>
      <xdr:spPr>
        <a:xfrm>
          <a:off x="13652500" y="138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544</xdr:rowOff>
    </xdr:from>
    <xdr:to>
      <xdr:col>76</xdr:col>
      <xdr:colOff>114300</xdr:colOff>
      <xdr:row>81</xdr:row>
      <xdr:rowOff>33201</xdr:rowOff>
    </xdr:to>
    <xdr:cxnSp macro="">
      <xdr:nvCxnSpPr>
        <xdr:cNvPr id="671" name="直線コネクタ 670">
          <a:extLst>
            <a:ext uri="{FF2B5EF4-FFF2-40B4-BE49-F238E27FC236}">
              <a16:creationId xmlns:a16="http://schemas.microsoft.com/office/drawing/2014/main" id="{F6A7167E-1693-4027-8A85-8E7D700C56CF}"/>
            </a:ext>
          </a:extLst>
        </xdr:cNvPr>
        <xdr:cNvCxnSpPr/>
      </xdr:nvCxnSpPr>
      <xdr:spPr>
        <a:xfrm>
          <a:off x="13703300" y="138879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111398</xdr:rowOff>
    </xdr:from>
    <xdr:to>
      <xdr:col>67</xdr:col>
      <xdr:colOff>101600</xdr:colOff>
      <xdr:row>81</xdr:row>
      <xdr:rowOff>41548</xdr:rowOff>
    </xdr:to>
    <xdr:sp macro="" textlink="">
      <xdr:nvSpPr>
        <xdr:cNvPr id="672" name="楕円 671">
          <a:extLst>
            <a:ext uri="{FF2B5EF4-FFF2-40B4-BE49-F238E27FC236}">
              <a16:creationId xmlns:a16="http://schemas.microsoft.com/office/drawing/2014/main" id="{6E7D93F2-1BE4-45BD-8A9B-59A1CB5327FA}"/>
            </a:ext>
          </a:extLst>
        </xdr:cNvPr>
        <xdr:cNvSpPr/>
      </xdr:nvSpPr>
      <xdr:spPr>
        <a:xfrm>
          <a:off x="12763500" y="1382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162198</xdr:rowOff>
    </xdr:from>
    <xdr:to>
      <xdr:col>71</xdr:col>
      <xdr:colOff>177800</xdr:colOff>
      <xdr:row>81</xdr:row>
      <xdr:rowOff>544</xdr:rowOff>
    </xdr:to>
    <xdr:cxnSp macro="">
      <xdr:nvCxnSpPr>
        <xdr:cNvPr id="673" name="直線コネクタ 672">
          <a:extLst>
            <a:ext uri="{FF2B5EF4-FFF2-40B4-BE49-F238E27FC236}">
              <a16:creationId xmlns:a16="http://schemas.microsoft.com/office/drawing/2014/main" id="{96F9FCB1-B664-4E5A-8DFC-A87073FC8D31}"/>
            </a:ext>
          </a:extLst>
        </xdr:cNvPr>
        <xdr:cNvCxnSpPr/>
      </xdr:nvCxnSpPr>
      <xdr:spPr>
        <a:xfrm>
          <a:off x="12814300" y="1387819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53901</xdr:rowOff>
    </xdr:from>
    <xdr:ext cx="405111" cy="259045"/>
    <xdr:sp macro="" textlink="">
      <xdr:nvSpPr>
        <xdr:cNvPr id="674" name="n_1aveValue【消防施設】&#10;有形固定資産減価償却率">
          <a:extLst>
            <a:ext uri="{FF2B5EF4-FFF2-40B4-BE49-F238E27FC236}">
              <a16:creationId xmlns:a16="http://schemas.microsoft.com/office/drawing/2014/main" id="{95ED31D7-72C4-4900-87A7-B3D68133A192}"/>
            </a:ext>
          </a:extLst>
        </xdr:cNvPr>
        <xdr:cNvSpPr txBox="1"/>
      </xdr:nvSpPr>
      <xdr:spPr>
        <a:xfrm>
          <a:off x="152660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29408</xdr:rowOff>
    </xdr:from>
    <xdr:ext cx="405111" cy="259045"/>
    <xdr:sp macro="" textlink="">
      <xdr:nvSpPr>
        <xdr:cNvPr id="675" name="n_2aveValue【消防施設】&#10;有形固定資産減価償却率">
          <a:extLst>
            <a:ext uri="{FF2B5EF4-FFF2-40B4-BE49-F238E27FC236}">
              <a16:creationId xmlns:a16="http://schemas.microsoft.com/office/drawing/2014/main" id="{D4A190D9-2688-4416-9995-5C47A7A735AF}"/>
            </a:ext>
          </a:extLst>
        </xdr:cNvPr>
        <xdr:cNvSpPr txBox="1"/>
      </xdr:nvSpPr>
      <xdr:spPr>
        <a:xfrm>
          <a:off x="14389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676" name="n_3aveValue【消防施設】&#10;有形固定資産減価償却率">
          <a:extLst>
            <a:ext uri="{FF2B5EF4-FFF2-40B4-BE49-F238E27FC236}">
              <a16:creationId xmlns:a16="http://schemas.microsoft.com/office/drawing/2014/main" id="{072D2DDA-9050-4E11-B229-A007E3283D45}"/>
            </a:ext>
          </a:extLst>
        </xdr:cNvPr>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7" name="n_4aveValue【消防施設】&#10;有形固定資産減価償却率">
          <a:extLst>
            <a:ext uri="{FF2B5EF4-FFF2-40B4-BE49-F238E27FC236}">
              <a16:creationId xmlns:a16="http://schemas.microsoft.com/office/drawing/2014/main" id="{BEA1EAC2-0F89-4E5E-BA25-0488728EE11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138084</xdr:rowOff>
    </xdr:from>
    <xdr:ext cx="405111" cy="259045"/>
    <xdr:sp macro="" textlink="">
      <xdr:nvSpPr>
        <xdr:cNvPr id="678" name="n_1mainValue【消防施設】&#10;有形固定資産減価償却率">
          <a:extLst>
            <a:ext uri="{FF2B5EF4-FFF2-40B4-BE49-F238E27FC236}">
              <a16:creationId xmlns:a16="http://schemas.microsoft.com/office/drawing/2014/main" id="{5F496370-2785-4AE4-AB07-48B7FB7FE814}"/>
            </a:ext>
          </a:extLst>
        </xdr:cNvPr>
        <xdr:cNvSpPr txBox="1"/>
      </xdr:nvSpPr>
      <xdr:spPr>
        <a:xfrm>
          <a:off x="152660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100528</xdr:rowOff>
    </xdr:from>
    <xdr:ext cx="405111" cy="259045"/>
    <xdr:sp macro="" textlink="">
      <xdr:nvSpPr>
        <xdr:cNvPr id="679" name="n_2mainValue【消防施設】&#10;有形固定資産減価償却率">
          <a:extLst>
            <a:ext uri="{FF2B5EF4-FFF2-40B4-BE49-F238E27FC236}">
              <a16:creationId xmlns:a16="http://schemas.microsoft.com/office/drawing/2014/main" id="{7C82D674-B1ED-4EA0-9255-6B582F246BF5}"/>
            </a:ext>
          </a:extLst>
        </xdr:cNvPr>
        <xdr:cNvSpPr txBox="1"/>
      </xdr:nvSpPr>
      <xdr:spPr>
        <a:xfrm>
          <a:off x="14389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67871</xdr:rowOff>
    </xdr:from>
    <xdr:ext cx="405111" cy="259045"/>
    <xdr:sp macro="" textlink="">
      <xdr:nvSpPr>
        <xdr:cNvPr id="680" name="n_3mainValue【消防施設】&#10;有形固定資産減価償却率">
          <a:extLst>
            <a:ext uri="{FF2B5EF4-FFF2-40B4-BE49-F238E27FC236}">
              <a16:creationId xmlns:a16="http://schemas.microsoft.com/office/drawing/2014/main" id="{94BC59D4-6690-4E7C-9CA2-AA376402EE11}"/>
            </a:ext>
          </a:extLst>
        </xdr:cNvPr>
        <xdr:cNvSpPr txBox="1"/>
      </xdr:nvSpPr>
      <xdr:spPr>
        <a:xfrm>
          <a:off x="13500744" y="1361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58075</xdr:rowOff>
    </xdr:from>
    <xdr:ext cx="405111" cy="259045"/>
    <xdr:sp macro="" textlink="">
      <xdr:nvSpPr>
        <xdr:cNvPr id="681" name="n_4mainValue【消防施設】&#10;有形固定資産減価償却率">
          <a:extLst>
            <a:ext uri="{FF2B5EF4-FFF2-40B4-BE49-F238E27FC236}">
              <a16:creationId xmlns:a16="http://schemas.microsoft.com/office/drawing/2014/main" id="{B6B59E87-83D6-4960-B9B9-8111F6AC197C}"/>
            </a:ext>
          </a:extLst>
        </xdr:cNvPr>
        <xdr:cNvSpPr txBox="1"/>
      </xdr:nvSpPr>
      <xdr:spPr>
        <a:xfrm>
          <a:off x="126117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F1CABB36-73D4-4703-8654-EA742823757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97706C15-C4B8-4BD2-8B35-DE2779A869E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EE7E7241-D968-43AE-BC70-A270DF0F57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6FC35449-F3CA-43AB-957C-4DEE950B8D3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9BACD42B-5918-4E7E-B612-0248EFB931B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B8C7E8D2-BD6C-4666-81DB-02F816A9F97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803EAA6A-22DD-42A3-938A-BF7D601181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651C5952-BBC5-450F-BA11-10B85CEAC87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6A16861-452D-48F2-8C8C-F1A5575D1C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7395755D-1B45-4A83-B87D-9BB6293D7B3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2" name="直線コネクタ 691">
          <a:extLst>
            <a:ext uri="{FF2B5EF4-FFF2-40B4-BE49-F238E27FC236}">
              <a16:creationId xmlns:a16="http://schemas.microsoft.com/office/drawing/2014/main" id="{CEAEB8D2-C35C-4789-9FEF-83B42227DCA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3" name="テキスト ボックス 692">
          <a:extLst>
            <a:ext uri="{FF2B5EF4-FFF2-40B4-BE49-F238E27FC236}">
              <a16:creationId xmlns:a16="http://schemas.microsoft.com/office/drawing/2014/main" id="{8FC67EBB-BC4E-459A-B515-9A3173C1817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4" name="直線コネクタ 693">
          <a:extLst>
            <a:ext uri="{FF2B5EF4-FFF2-40B4-BE49-F238E27FC236}">
              <a16:creationId xmlns:a16="http://schemas.microsoft.com/office/drawing/2014/main" id="{43E721AD-03DE-4D5B-AEDE-8E3F97EC01C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5" name="テキスト ボックス 694">
          <a:extLst>
            <a:ext uri="{FF2B5EF4-FFF2-40B4-BE49-F238E27FC236}">
              <a16:creationId xmlns:a16="http://schemas.microsoft.com/office/drawing/2014/main" id="{0127B80A-FE80-491D-999E-5D2607C6506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6" name="直線コネクタ 695">
          <a:extLst>
            <a:ext uri="{FF2B5EF4-FFF2-40B4-BE49-F238E27FC236}">
              <a16:creationId xmlns:a16="http://schemas.microsoft.com/office/drawing/2014/main" id="{10372F70-7593-4A74-9D97-2345756D78D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7" name="テキスト ボックス 696">
          <a:extLst>
            <a:ext uri="{FF2B5EF4-FFF2-40B4-BE49-F238E27FC236}">
              <a16:creationId xmlns:a16="http://schemas.microsoft.com/office/drawing/2014/main" id="{FFEB3E6B-EBD8-4C94-AE7A-53D3610B7D4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8" name="直線コネクタ 697">
          <a:extLst>
            <a:ext uri="{FF2B5EF4-FFF2-40B4-BE49-F238E27FC236}">
              <a16:creationId xmlns:a16="http://schemas.microsoft.com/office/drawing/2014/main" id="{AD64EC16-1FC7-4FE1-B687-AAD7868114A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9" name="テキスト ボックス 698">
          <a:extLst>
            <a:ext uri="{FF2B5EF4-FFF2-40B4-BE49-F238E27FC236}">
              <a16:creationId xmlns:a16="http://schemas.microsoft.com/office/drawing/2014/main" id="{8F843B6C-7691-4B65-B47E-0FD631F81D9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54F4AD93-96AA-45F5-B40A-36D7E6075DA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9858362-822E-4E75-9B12-EE24DA0B329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消防施設】&#10;一人当たり面積グラフ枠">
          <a:extLst>
            <a:ext uri="{FF2B5EF4-FFF2-40B4-BE49-F238E27FC236}">
              <a16:creationId xmlns:a16="http://schemas.microsoft.com/office/drawing/2014/main" id="{AFF2387C-01BE-440E-A47F-497A7FF7B16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703" name="直線コネクタ 702">
          <a:extLst>
            <a:ext uri="{FF2B5EF4-FFF2-40B4-BE49-F238E27FC236}">
              <a16:creationId xmlns:a16="http://schemas.microsoft.com/office/drawing/2014/main" id="{8B5882C1-3B0F-486B-A4FA-123F12CE7D34}"/>
            </a:ext>
          </a:extLst>
        </xdr:cNvPr>
        <xdr:cNvCxnSpPr/>
      </xdr:nvCxnSpPr>
      <xdr:spPr>
        <a:xfrm flipV="1">
          <a:off x="22160864" y="13308788"/>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704" name="【消防施設】&#10;一人当たり面積最小値テキスト">
          <a:extLst>
            <a:ext uri="{FF2B5EF4-FFF2-40B4-BE49-F238E27FC236}">
              <a16:creationId xmlns:a16="http://schemas.microsoft.com/office/drawing/2014/main" id="{1A56532D-A797-48D0-BBB9-0DA36D86CD31}"/>
            </a:ext>
          </a:extLst>
        </xdr:cNvPr>
        <xdr:cNvSpPr txBox="1"/>
      </xdr:nvSpPr>
      <xdr:spPr>
        <a:xfrm>
          <a:off x="22199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705" name="直線コネクタ 704">
          <a:extLst>
            <a:ext uri="{FF2B5EF4-FFF2-40B4-BE49-F238E27FC236}">
              <a16:creationId xmlns:a16="http://schemas.microsoft.com/office/drawing/2014/main" id="{ECC1F20A-FED1-433E-A09A-F5C3317EB27F}"/>
            </a:ext>
          </a:extLst>
        </xdr:cNvPr>
        <xdr:cNvCxnSpPr/>
      </xdr:nvCxnSpPr>
      <xdr:spPr>
        <a:xfrm>
          <a:off x="22072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706" name="【消防施設】&#10;一人当たり面積最大値テキスト">
          <a:extLst>
            <a:ext uri="{FF2B5EF4-FFF2-40B4-BE49-F238E27FC236}">
              <a16:creationId xmlns:a16="http://schemas.microsoft.com/office/drawing/2014/main" id="{8A50657B-4381-48A2-963B-06BE063DE59A}"/>
            </a:ext>
          </a:extLst>
        </xdr:cNvPr>
        <xdr:cNvSpPr txBox="1"/>
      </xdr:nvSpPr>
      <xdr:spPr>
        <a:xfrm>
          <a:off x="22199600" y="130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707" name="直線コネクタ 706">
          <a:extLst>
            <a:ext uri="{FF2B5EF4-FFF2-40B4-BE49-F238E27FC236}">
              <a16:creationId xmlns:a16="http://schemas.microsoft.com/office/drawing/2014/main" id="{CC4A56EC-528E-4AB8-852C-22B63F760749}"/>
            </a:ext>
          </a:extLst>
        </xdr:cNvPr>
        <xdr:cNvCxnSpPr/>
      </xdr:nvCxnSpPr>
      <xdr:spPr>
        <a:xfrm>
          <a:off x="22072600" y="13308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145508</xdr:rowOff>
    </xdr:from>
    <xdr:ext cx="469744" cy="259045"/>
    <xdr:sp macro="" textlink="">
      <xdr:nvSpPr>
        <xdr:cNvPr id="708" name="【消防施設】&#10;一人当たり面積平均値テキスト">
          <a:extLst>
            <a:ext uri="{FF2B5EF4-FFF2-40B4-BE49-F238E27FC236}">
              <a16:creationId xmlns:a16="http://schemas.microsoft.com/office/drawing/2014/main" id="{289C4332-8E0C-49DD-9CBC-085D23A43005}"/>
            </a:ext>
          </a:extLst>
        </xdr:cNvPr>
        <xdr:cNvSpPr txBox="1"/>
      </xdr:nvSpPr>
      <xdr:spPr>
        <a:xfrm>
          <a:off x="22199600" y="14375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709" name="フローチャート: 判断 708">
          <a:extLst>
            <a:ext uri="{FF2B5EF4-FFF2-40B4-BE49-F238E27FC236}">
              <a16:creationId xmlns:a16="http://schemas.microsoft.com/office/drawing/2014/main" id="{61388356-787A-4654-8D94-8A095EEC8800}"/>
            </a:ext>
          </a:extLst>
        </xdr:cNvPr>
        <xdr:cNvSpPr/>
      </xdr:nvSpPr>
      <xdr:spPr>
        <a:xfrm>
          <a:off x="22110700" y="1452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710" name="フローチャート: 判断 709">
          <a:extLst>
            <a:ext uri="{FF2B5EF4-FFF2-40B4-BE49-F238E27FC236}">
              <a16:creationId xmlns:a16="http://schemas.microsoft.com/office/drawing/2014/main" id="{EEDACB74-6627-41E5-95BB-5CCADD3FEC9E}"/>
            </a:ext>
          </a:extLst>
        </xdr:cNvPr>
        <xdr:cNvSpPr/>
      </xdr:nvSpPr>
      <xdr:spPr>
        <a:xfrm>
          <a:off x="21272500" y="1452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711" name="フローチャート: 判断 710">
          <a:extLst>
            <a:ext uri="{FF2B5EF4-FFF2-40B4-BE49-F238E27FC236}">
              <a16:creationId xmlns:a16="http://schemas.microsoft.com/office/drawing/2014/main" id="{2296DF05-976B-4522-A3D0-B9A990D74D3C}"/>
            </a:ext>
          </a:extLst>
        </xdr:cNvPr>
        <xdr:cNvSpPr/>
      </xdr:nvSpPr>
      <xdr:spPr>
        <a:xfrm>
          <a:off x="20383500" y="1445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712" name="フローチャート: 判断 711">
          <a:extLst>
            <a:ext uri="{FF2B5EF4-FFF2-40B4-BE49-F238E27FC236}">
              <a16:creationId xmlns:a16="http://schemas.microsoft.com/office/drawing/2014/main" id="{CD5DFCB9-C84A-463E-B3CD-9249284E388C}"/>
            </a:ext>
          </a:extLst>
        </xdr:cNvPr>
        <xdr:cNvSpPr/>
      </xdr:nvSpPr>
      <xdr:spPr>
        <a:xfrm>
          <a:off x="19494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36221</xdr:rowOff>
    </xdr:from>
    <xdr:to>
      <xdr:col>98</xdr:col>
      <xdr:colOff>38100</xdr:colOff>
      <xdr:row>85</xdr:row>
      <xdr:rowOff>137821</xdr:rowOff>
    </xdr:to>
    <xdr:sp macro="" textlink="">
      <xdr:nvSpPr>
        <xdr:cNvPr id="713" name="フローチャート: 判断 712">
          <a:extLst>
            <a:ext uri="{FF2B5EF4-FFF2-40B4-BE49-F238E27FC236}">
              <a16:creationId xmlns:a16="http://schemas.microsoft.com/office/drawing/2014/main" id="{E8D73E91-5CB7-4861-80F9-E956EAF93A29}"/>
            </a:ext>
          </a:extLst>
        </xdr:cNvPr>
        <xdr:cNvSpPr/>
      </xdr:nvSpPr>
      <xdr:spPr>
        <a:xfrm>
          <a:off x="18605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85C924D-1E3A-4BA3-B24A-9BCB50ADDBB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C529DE3-AADC-406B-BFC0-71EA86FCB33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45F708A-0B08-45B2-B373-81DAB4BD25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4D54D5B-DF75-40B5-B6CB-202EB7ABDB9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A2B1DEC-848F-4476-BD38-6ABAC3CBDD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102057</xdr:rowOff>
    </xdr:from>
    <xdr:to>
      <xdr:col>116</xdr:col>
      <xdr:colOff>114300</xdr:colOff>
      <xdr:row>86</xdr:row>
      <xdr:rowOff>32207</xdr:rowOff>
    </xdr:to>
    <xdr:sp macro="" textlink="">
      <xdr:nvSpPr>
        <xdr:cNvPr id="719" name="楕円 718">
          <a:extLst>
            <a:ext uri="{FF2B5EF4-FFF2-40B4-BE49-F238E27FC236}">
              <a16:creationId xmlns:a16="http://schemas.microsoft.com/office/drawing/2014/main" id="{F3B1EFB2-969B-40F0-96DB-B00036BB2F72}"/>
            </a:ext>
          </a:extLst>
        </xdr:cNvPr>
        <xdr:cNvSpPr/>
      </xdr:nvSpPr>
      <xdr:spPr>
        <a:xfrm>
          <a:off x="221107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16984</xdr:rowOff>
    </xdr:from>
    <xdr:ext cx="469744" cy="259045"/>
    <xdr:sp macro="" textlink="">
      <xdr:nvSpPr>
        <xdr:cNvPr id="720" name="【消防施設】&#10;一人当たり面積該当値テキスト">
          <a:extLst>
            <a:ext uri="{FF2B5EF4-FFF2-40B4-BE49-F238E27FC236}">
              <a16:creationId xmlns:a16="http://schemas.microsoft.com/office/drawing/2014/main" id="{4BAB2CA0-A1CC-44BD-90CC-A2D119F7C077}"/>
            </a:ext>
          </a:extLst>
        </xdr:cNvPr>
        <xdr:cNvSpPr txBox="1"/>
      </xdr:nvSpPr>
      <xdr:spPr>
        <a:xfrm>
          <a:off x="22199600" y="14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102057</xdr:rowOff>
    </xdr:from>
    <xdr:to>
      <xdr:col>112</xdr:col>
      <xdr:colOff>38100</xdr:colOff>
      <xdr:row>86</xdr:row>
      <xdr:rowOff>32207</xdr:rowOff>
    </xdr:to>
    <xdr:sp macro="" textlink="">
      <xdr:nvSpPr>
        <xdr:cNvPr id="721" name="楕円 720">
          <a:extLst>
            <a:ext uri="{FF2B5EF4-FFF2-40B4-BE49-F238E27FC236}">
              <a16:creationId xmlns:a16="http://schemas.microsoft.com/office/drawing/2014/main" id="{90473D25-7126-48FD-80BA-97AF7603F630}"/>
            </a:ext>
          </a:extLst>
        </xdr:cNvPr>
        <xdr:cNvSpPr/>
      </xdr:nvSpPr>
      <xdr:spPr>
        <a:xfrm>
          <a:off x="212725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152857</xdr:rowOff>
    </xdr:from>
    <xdr:to>
      <xdr:col>116</xdr:col>
      <xdr:colOff>63500</xdr:colOff>
      <xdr:row>85</xdr:row>
      <xdr:rowOff>152857</xdr:rowOff>
    </xdr:to>
    <xdr:cxnSp macro="">
      <xdr:nvCxnSpPr>
        <xdr:cNvPr id="722" name="直線コネクタ 721">
          <a:extLst>
            <a:ext uri="{FF2B5EF4-FFF2-40B4-BE49-F238E27FC236}">
              <a16:creationId xmlns:a16="http://schemas.microsoft.com/office/drawing/2014/main" id="{43332EF3-5C48-4FB8-BAAC-4E0F35E4200A}"/>
            </a:ext>
          </a:extLst>
        </xdr:cNvPr>
        <xdr:cNvCxnSpPr/>
      </xdr:nvCxnSpPr>
      <xdr:spPr>
        <a:xfrm>
          <a:off x="21323300" y="147261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102972</xdr:rowOff>
    </xdr:from>
    <xdr:to>
      <xdr:col>107</xdr:col>
      <xdr:colOff>101600</xdr:colOff>
      <xdr:row>86</xdr:row>
      <xdr:rowOff>33122</xdr:rowOff>
    </xdr:to>
    <xdr:sp macro="" textlink="">
      <xdr:nvSpPr>
        <xdr:cNvPr id="723" name="楕円 722">
          <a:extLst>
            <a:ext uri="{FF2B5EF4-FFF2-40B4-BE49-F238E27FC236}">
              <a16:creationId xmlns:a16="http://schemas.microsoft.com/office/drawing/2014/main" id="{C039E7AC-0A32-4029-9F07-A0E90C19FC10}"/>
            </a:ext>
          </a:extLst>
        </xdr:cNvPr>
        <xdr:cNvSpPr/>
      </xdr:nvSpPr>
      <xdr:spPr>
        <a:xfrm>
          <a:off x="20383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152857</xdr:rowOff>
    </xdr:from>
    <xdr:to>
      <xdr:col>111</xdr:col>
      <xdr:colOff>177800</xdr:colOff>
      <xdr:row>85</xdr:row>
      <xdr:rowOff>153772</xdr:rowOff>
    </xdr:to>
    <xdr:cxnSp macro="">
      <xdr:nvCxnSpPr>
        <xdr:cNvPr id="724" name="直線コネクタ 723">
          <a:extLst>
            <a:ext uri="{FF2B5EF4-FFF2-40B4-BE49-F238E27FC236}">
              <a16:creationId xmlns:a16="http://schemas.microsoft.com/office/drawing/2014/main" id="{2F9E6621-7973-4ABC-8213-B2A6FB508519}"/>
            </a:ext>
          </a:extLst>
        </xdr:cNvPr>
        <xdr:cNvCxnSpPr/>
      </xdr:nvCxnSpPr>
      <xdr:spPr>
        <a:xfrm flipV="1">
          <a:off x="20434300" y="1472610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103887</xdr:rowOff>
    </xdr:from>
    <xdr:to>
      <xdr:col>102</xdr:col>
      <xdr:colOff>165100</xdr:colOff>
      <xdr:row>86</xdr:row>
      <xdr:rowOff>34037</xdr:rowOff>
    </xdr:to>
    <xdr:sp macro="" textlink="">
      <xdr:nvSpPr>
        <xdr:cNvPr id="725" name="楕円 724">
          <a:extLst>
            <a:ext uri="{FF2B5EF4-FFF2-40B4-BE49-F238E27FC236}">
              <a16:creationId xmlns:a16="http://schemas.microsoft.com/office/drawing/2014/main" id="{C033505B-ABD7-4856-B2FF-C33CE4727445}"/>
            </a:ext>
          </a:extLst>
        </xdr:cNvPr>
        <xdr:cNvSpPr/>
      </xdr:nvSpPr>
      <xdr:spPr>
        <a:xfrm>
          <a:off x="19494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153772</xdr:rowOff>
    </xdr:from>
    <xdr:to>
      <xdr:col>107</xdr:col>
      <xdr:colOff>50800</xdr:colOff>
      <xdr:row>85</xdr:row>
      <xdr:rowOff>154687</xdr:rowOff>
    </xdr:to>
    <xdr:cxnSp macro="">
      <xdr:nvCxnSpPr>
        <xdr:cNvPr id="726" name="直線コネクタ 725">
          <a:extLst>
            <a:ext uri="{FF2B5EF4-FFF2-40B4-BE49-F238E27FC236}">
              <a16:creationId xmlns:a16="http://schemas.microsoft.com/office/drawing/2014/main" id="{C47D0588-4B0C-4C9A-856D-F918A7D05413}"/>
            </a:ext>
          </a:extLst>
        </xdr:cNvPr>
        <xdr:cNvCxnSpPr/>
      </xdr:nvCxnSpPr>
      <xdr:spPr>
        <a:xfrm flipV="1">
          <a:off x="19545300" y="1472702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104800</xdr:rowOff>
    </xdr:from>
    <xdr:to>
      <xdr:col>98</xdr:col>
      <xdr:colOff>38100</xdr:colOff>
      <xdr:row>86</xdr:row>
      <xdr:rowOff>34950</xdr:rowOff>
    </xdr:to>
    <xdr:sp macro="" textlink="">
      <xdr:nvSpPr>
        <xdr:cNvPr id="727" name="楕円 726">
          <a:extLst>
            <a:ext uri="{FF2B5EF4-FFF2-40B4-BE49-F238E27FC236}">
              <a16:creationId xmlns:a16="http://schemas.microsoft.com/office/drawing/2014/main" id="{5412D12E-47D3-452D-BE04-B3CBF64A867A}"/>
            </a:ext>
          </a:extLst>
        </xdr:cNvPr>
        <xdr:cNvSpPr/>
      </xdr:nvSpPr>
      <xdr:spPr>
        <a:xfrm>
          <a:off x="18605500" y="1467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154687</xdr:rowOff>
    </xdr:from>
    <xdr:to>
      <xdr:col>102</xdr:col>
      <xdr:colOff>114300</xdr:colOff>
      <xdr:row>85</xdr:row>
      <xdr:rowOff>155600</xdr:rowOff>
    </xdr:to>
    <xdr:cxnSp macro="">
      <xdr:nvCxnSpPr>
        <xdr:cNvPr id="728" name="直線コネクタ 727">
          <a:extLst>
            <a:ext uri="{FF2B5EF4-FFF2-40B4-BE49-F238E27FC236}">
              <a16:creationId xmlns:a16="http://schemas.microsoft.com/office/drawing/2014/main" id="{1E1B0CFA-B48B-4081-B0EC-6F209FD62E42}"/>
            </a:ext>
          </a:extLst>
        </xdr:cNvPr>
        <xdr:cNvCxnSpPr/>
      </xdr:nvCxnSpPr>
      <xdr:spPr>
        <a:xfrm flipV="1">
          <a:off x="18656300" y="14727937"/>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74795</xdr:rowOff>
    </xdr:from>
    <xdr:ext cx="469744" cy="259045"/>
    <xdr:sp macro="" textlink="">
      <xdr:nvSpPr>
        <xdr:cNvPr id="729" name="n_1aveValue【消防施設】&#10;一人当たり面積">
          <a:extLst>
            <a:ext uri="{FF2B5EF4-FFF2-40B4-BE49-F238E27FC236}">
              <a16:creationId xmlns:a16="http://schemas.microsoft.com/office/drawing/2014/main" id="{9FDD44C3-D26A-4852-B0C9-551BF87BEC92}"/>
            </a:ext>
          </a:extLst>
        </xdr:cNvPr>
        <xdr:cNvSpPr txBox="1"/>
      </xdr:nvSpPr>
      <xdr:spPr>
        <a:xfrm>
          <a:off x="21075727" y="143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4385</xdr:rowOff>
    </xdr:from>
    <xdr:ext cx="469744" cy="259045"/>
    <xdr:sp macro="" textlink="">
      <xdr:nvSpPr>
        <xdr:cNvPr id="730" name="n_2aveValue【消防施設】&#10;一人当たり面積">
          <a:extLst>
            <a:ext uri="{FF2B5EF4-FFF2-40B4-BE49-F238E27FC236}">
              <a16:creationId xmlns:a16="http://schemas.microsoft.com/office/drawing/2014/main" id="{C4A1F81D-679B-4625-9EE7-4D93C090F306}"/>
            </a:ext>
          </a:extLst>
        </xdr:cNvPr>
        <xdr:cNvSpPr txBox="1"/>
      </xdr:nvSpPr>
      <xdr:spPr>
        <a:xfrm>
          <a:off x="20199427" y="142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731" name="n_3aveValue【消防施設】&#10;一人当たり面積">
          <a:extLst>
            <a:ext uri="{FF2B5EF4-FFF2-40B4-BE49-F238E27FC236}">
              <a16:creationId xmlns:a16="http://schemas.microsoft.com/office/drawing/2014/main" id="{7010D5EB-B871-4F8D-B33D-BFF7A08D562F}"/>
            </a:ext>
          </a:extLst>
        </xdr:cNvPr>
        <xdr:cNvSpPr txBox="1"/>
      </xdr:nvSpPr>
      <xdr:spPr>
        <a:xfrm>
          <a:off x="19310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154348</xdr:rowOff>
    </xdr:from>
    <xdr:ext cx="469744" cy="259045"/>
    <xdr:sp macro="" textlink="">
      <xdr:nvSpPr>
        <xdr:cNvPr id="732" name="n_4aveValue【消防施設】&#10;一人当たり面積">
          <a:extLst>
            <a:ext uri="{FF2B5EF4-FFF2-40B4-BE49-F238E27FC236}">
              <a16:creationId xmlns:a16="http://schemas.microsoft.com/office/drawing/2014/main" id="{CB7C7D6F-513F-4E59-B73D-4EF05891212D}"/>
            </a:ext>
          </a:extLst>
        </xdr:cNvPr>
        <xdr:cNvSpPr txBox="1"/>
      </xdr:nvSpPr>
      <xdr:spPr>
        <a:xfrm>
          <a:off x="18421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23334</xdr:rowOff>
    </xdr:from>
    <xdr:ext cx="469744" cy="259045"/>
    <xdr:sp macro="" textlink="">
      <xdr:nvSpPr>
        <xdr:cNvPr id="733" name="n_1mainValue【消防施設】&#10;一人当たり面積">
          <a:extLst>
            <a:ext uri="{FF2B5EF4-FFF2-40B4-BE49-F238E27FC236}">
              <a16:creationId xmlns:a16="http://schemas.microsoft.com/office/drawing/2014/main" id="{B4020FEF-0EFC-47EE-A98F-B084F6856C9C}"/>
            </a:ext>
          </a:extLst>
        </xdr:cNvPr>
        <xdr:cNvSpPr txBox="1"/>
      </xdr:nvSpPr>
      <xdr:spPr>
        <a:xfrm>
          <a:off x="21075727" y="14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24249</xdr:rowOff>
    </xdr:from>
    <xdr:ext cx="469744" cy="259045"/>
    <xdr:sp macro="" textlink="">
      <xdr:nvSpPr>
        <xdr:cNvPr id="734" name="n_2mainValue【消防施設】&#10;一人当たり面積">
          <a:extLst>
            <a:ext uri="{FF2B5EF4-FFF2-40B4-BE49-F238E27FC236}">
              <a16:creationId xmlns:a16="http://schemas.microsoft.com/office/drawing/2014/main" id="{92909B48-6B17-4689-898A-253951D97E20}"/>
            </a:ext>
          </a:extLst>
        </xdr:cNvPr>
        <xdr:cNvSpPr txBox="1"/>
      </xdr:nvSpPr>
      <xdr:spPr>
        <a:xfrm>
          <a:off x="20199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25164</xdr:rowOff>
    </xdr:from>
    <xdr:ext cx="469744" cy="259045"/>
    <xdr:sp macro="" textlink="">
      <xdr:nvSpPr>
        <xdr:cNvPr id="735" name="n_3mainValue【消防施設】&#10;一人当たり面積">
          <a:extLst>
            <a:ext uri="{FF2B5EF4-FFF2-40B4-BE49-F238E27FC236}">
              <a16:creationId xmlns:a16="http://schemas.microsoft.com/office/drawing/2014/main" id="{E4FCBC02-8F71-4343-BEBB-7B5DD8AC7CB8}"/>
            </a:ext>
          </a:extLst>
        </xdr:cNvPr>
        <xdr:cNvSpPr txBox="1"/>
      </xdr:nvSpPr>
      <xdr:spPr>
        <a:xfrm>
          <a:off x="19310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26077</xdr:rowOff>
    </xdr:from>
    <xdr:ext cx="469744" cy="259045"/>
    <xdr:sp macro="" textlink="">
      <xdr:nvSpPr>
        <xdr:cNvPr id="736" name="n_4mainValue【消防施設】&#10;一人当たり面積">
          <a:extLst>
            <a:ext uri="{FF2B5EF4-FFF2-40B4-BE49-F238E27FC236}">
              <a16:creationId xmlns:a16="http://schemas.microsoft.com/office/drawing/2014/main" id="{A59CFD54-4DEF-40F2-8500-21AC88308382}"/>
            </a:ext>
          </a:extLst>
        </xdr:cNvPr>
        <xdr:cNvSpPr txBox="1"/>
      </xdr:nvSpPr>
      <xdr:spPr>
        <a:xfrm>
          <a:off x="18421427" y="1477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5D91F74B-9E6F-4145-A026-4107464D65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48569B6-C41C-449F-B559-41DF5D42F82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68BCB481-F68D-4F5D-94A9-263F7E1FFB3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3156AFAE-33E9-4086-B023-222896F1DAA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41E052D7-8679-43CC-B961-60E04CF997F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F1CB5716-0521-4831-A34D-319856261EE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4E9B49C7-A334-42E4-8D96-E33518DB17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1E37B44A-3E09-4594-A045-DEDF155EA6A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53F2F9DB-889A-48AE-89AE-E5BEE44EAF8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5D7376CE-083B-4CC4-9036-7814E17CAA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123C8DFF-6E69-43CC-8B21-6660C88732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D853F8B5-8A81-4B3C-9CFC-B3409769F3B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DB250839-8AA3-4147-A24A-0324C691DBB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F5B660EE-583D-499F-BCC6-B9EA34DA7BA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2C838AE6-B346-4F6F-AB7B-7F389786381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BB7F6873-C052-445C-AC18-EA4F4D1B3D7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C21AC0AB-A71A-478B-BBBA-48D4A771CE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14D64D21-21DF-436B-80E0-ECB6BD0B6F3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E1643014-4443-478A-823C-7DDEA088784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DA22E1A0-DA14-4AFC-94A1-94083560B47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6C2E63FF-FA8E-4A1C-A126-AB543A9FDF1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CF65D39A-D3C7-44D4-9521-30261CDF708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2427BD0D-2655-44CE-8F53-01E93E52325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B4577412-8569-4A38-B742-45ADA5F19F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344D9495-69A7-4500-A590-7F6A7785CF2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23949</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55C8A077-7859-4B69-A8A7-B84BC743DB75}"/>
            </a:ext>
          </a:extLst>
        </xdr:cNvPr>
        <xdr:cNvCxnSpPr/>
      </xdr:nvCxnSpPr>
      <xdr:spPr>
        <a:xfrm flipV="1">
          <a:off x="16318864" y="17168949"/>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庁舎】&#10;有形固定資産減価償却率最小値テキスト">
          <a:extLst>
            <a:ext uri="{FF2B5EF4-FFF2-40B4-BE49-F238E27FC236}">
              <a16:creationId xmlns:a16="http://schemas.microsoft.com/office/drawing/2014/main" id="{FA3646DB-E235-4EC1-A222-6A0D1C9AE38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0BF7762D-D1E8-43FB-A2D5-80F7AA8A604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142076</xdr:rowOff>
    </xdr:from>
    <xdr:ext cx="340478" cy="259045"/>
    <xdr:sp macro="" textlink="">
      <xdr:nvSpPr>
        <xdr:cNvPr id="765" name="【庁舎】&#10;有形固定資産減価償却率最大値テキスト">
          <a:extLst>
            <a:ext uri="{FF2B5EF4-FFF2-40B4-BE49-F238E27FC236}">
              <a16:creationId xmlns:a16="http://schemas.microsoft.com/office/drawing/2014/main" id="{5C2701C4-DE36-4975-8CF7-47A0C885C6B3}"/>
            </a:ext>
          </a:extLst>
        </xdr:cNvPr>
        <xdr:cNvSpPr txBox="1"/>
      </xdr:nvSpPr>
      <xdr:spPr>
        <a:xfrm>
          <a:off x="16357600" y="1694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23949</xdr:rowOff>
    </xdr:from>
    <xdr:to>
      <xdr:col>86</xdr:col>
      <xdr:colOff>25400</xdr:colOff>
      <xdr:row>100</xdr:row>
      <xdr:rowOff>23949</xdr:rowOff>
    </xdr:to>
    <xdr:cxnSp macro="">
      <xdr:nvCxnSpPr>
        <xdr:cNvPr id="766" name="直線コネクタ 765">
          <a:extLst>
            <a:ext uri="{FF2B5EF4-FFF2-40B4-BE49-F238E27FC236}">
              <a16:creationId xmlns:a16="http://schemas.microsoft.com/office/drawing/2014/main" id="{68419638-BFD5-48D2-AAA7-110CF5EDB82D}"/>
            </a:ext>
          </a:extLst>
        </xdr:cNvPr>
        <xdr:cNvCxnSpPr/>
      </xdr:nvCxnSpPr>
      <xdr:spPr>
        <a:xfrm>
          <a:off x="16230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82566</xdr:rowOff>
    </xdr:from>
    <xdr:ext cx="405111" cy="259045"/>
    <xdr:sp macro="" textlink="">
      <xdr:nvSpPr>
        <xdr:cNvPr id="767" name="【庁舎】&#10;有形固定資産減価償却率平均値テキスト">
          <a:extLst>
            <a:ext uri="{FF2B5EF4-FFF2-40B4-BE49-F238E27FC236}">
              <a16:creationId xmlns:a16="http://schemas.microsoft.com/office/drawing/2014/main" id="{F24F163A-43EE-43DC-87DB-5F6972B3C990}"/>
            </a:ext>
          </a:extLst>
        </xdr:cNvPr>
        <xdr:cNvSpPr txBox="1"/>
      </xdr:nvSpPr>
      <xdr:spPr>
        <a:xfrm>
          <a:off x="16357600" y="1774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768" name="フローチャート: 判断 767">
          <a:extLst>
            <a:ext uri="{FF2B5EF4-FFF2-40B4-BE49-F238E27FC236}">
              <a16:creationId xmlns:a16="http://schemas.microsoft.com/office/drawing/2014/main" id="{81330D85-C472-4A28-9264-885D337E712A}"/>
            </a:ext>
          </a:extLst>
        </xdr:cNvPr>
        <xdr:cNvSpPr/>
      </xdr:nvSpPr>
      <xdr:spPr>
        <a:xfrm>
          <a:off x="162687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769" name="フローチャート: 判断 768">
          <a:extLst>
            <a:ext uri="{FF2B5EF4-FFF2-40B4-BE49-F238E27FC236}">
              <a16:creationId xmlns:a16="http://schemas.microsoft.com/office/drawing/2014/main" id="{C186A34E-3958-490C-83EE-3187DFF85C57}"/>
            </a:ext>
          </a:extLst>
        </xdr:cNvPr>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0" name="フローチャート: 判断 769">
          <a:extLst>
            <a:ext uri="{FF2B5EF4-FFF2-40B4-BE49-F238E27FC236}">
              <a16:creationId xmlns:a16="http://schemas.microsoft.com/office/drawing/2014/main" id="{5B375DFE-C2C8-413B-ABC7-42F5E39AD55D}"/>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771" name="フローチャート: 判断 770">
          <a:extLst>
            <a:ext uri="{FF2B5EF4-FFF2-40B4-BE49-F238E27FC236}">
              <a16:creationId xmlns:a16="http://schemas.microsoft.com/office/drawing/2014/main" id="{7A1BD4A9-61D8-481C-9439-6DE3D551115E}"/>
            </a:ext>
          </a:extLst>
        </xdr:cNvPr>
        <xdr:cNvSpPr/>
      </xdr:nvSpPr>
      <xdr:spPr>
        <a:xfrm>
          <a:off x="13652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772" name="フローチャート: 判断 771">
          <a:extLst>
            <a:ext uri="{FF2B5EF4-FFF2-40B4-BE49-F238E27FC236}">
              <a16:creationId xmlns:a16="http://schemas.microsoft.com/office/drawing/2014/main" id="{B8FE536C-737B-4367-B44F-2258305B6FB6}"/>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A94554E-97DA-4DA2-9247-DA8664A9C25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25CB3A5-10BF-49D8-9BEA-C7968A6F99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50D5519-0E9B-47BD-987C-A934A65D1D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58375B1-ED12-4453-8328-81E379CDA3C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9B68BFF-F3A9-42B8-AC21-6C1CE938A8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138068</xdr:rowOff>
    </xdr:from>
    <xdr:to>
      <xdr:col>85</xdr:col>
      <xdr:colOff>177800</xdr:colOff>
      <xdr:row>106</xdr:row>
      <xdr:rowOff>68218</xdr:rowOff>
    </xdr:to>
    <xdr:sp macro="" textlink="">
      <xdr:nvSpPr>
        <xdr:cNvPr id="778" name="楕円 777">
          <a:extLst>
            <a:ext uri="{FF2B5EF4-FFF2-40B4-BE49-F238E27FC236}">
              <a16:creationId xmlns:a16="http://schemas.microsoft.com/office/drawing/2014/main" id="{C7D6C41E-3927-4707-9D22-04CB6153FE6A}"/>
            </a:ext>
          </a:extLst>
        </xdr:cNvPr>
        <xdr:cNvSpPr/>
      </xdr:nvSpPr>
      <xdr:spPr>
        <a:xfrm>
          <a:off x="16268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116495</xdr:rowOff>
    </xdr:from>
    <xdr:ext cx="405111" cy="259045"/>
    <xdr:sp macro="" textlink="">
      <xdr:nvSpPr>
        <xdr:cNvPr id="779" name="【庁舎】&#10;有形固定資産減価償却率該当値テキスト">
          <a:extLst>
            <a:ext uri="{FF2B5EF4-FFF2-40B4-BE49-F238E27FC236}">
              <a16:creationId xmlns:a16="http://schemas.microsoft.com/office/drawing/2014/main" id="{2AE78C84-91E5-46FD-916F-B7E60C2B37AA}"/>
            </a:ext>
          </a:extLst>
        </xdr:cNvPr>
        <xdr:cNvSpPr txBox="1"/>
      </xdr:nvSpPr>
      <xdr:spPr>
        <a:xfrm>
          <a:off x="16357600"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105411</xdr:rowOff>
    </xdr:from>
    <xdr:to>
      <xdr:col>81</xdr:col>
      <xdr:colOff>101600</xdr:colOff>
      <xdr:row>106</xdr:row>
      <xdr:rowOff>35561</xdr:rowOff>
    </xdr:to>
    <xdr:sp macro="" textlink="">
      <xdr:nvSpPr>
        <xdr:cNvPr id="780" name="楕円 779">
          <a:extLst>
            <a:ext uri="{FF2B5EF4-FFF2-40B4-BE49-F238E27FC236}">
              <a16:creationId xmlns:a16="http://schemas.microsoft.com/office/drawing/2014/main" id="{9C9F8134-B1C8-4C96-8BAE-79AF77706B4F}"/>
            </a:ext>
          </a:extLst>
        </xdr:cNvPr>
        <xdr:cNvSpPr/>
      </xdr:nvSpPr>
      <xdr:spPr>
        <a:xfrm>
          <a:off x="15430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156211</xdr:rowOff>
    </xdr:from>
    <xdr:to>
      <xdr:col>85</xdr:col>
      <xdr:colOff>127000</xdr:colOff>
      <xdr:row>106</xdr:row>
      <xdr:rowOff>17418</xdr:rowOff>
    </xdr:to>
    <xdr:cxnSp macro="">
      <xdr:nvCxnSpPr>
        <xdr:cNvPr id="781" name="直線コネクタ 780">
          <a:extLst>
            <a:ext uri="{FF2B5EF4-FFF2-40B4-BE49-F238E27FC236}">
              <a16:creationId xmlns:a16="http://schemas.microsoft.com/office/drawing/2014/main" id="{9D6D3EA0-EBF5-47C5-9D59-7F0A0782FF65}"/>
            </a:ext>
          </a:extLst>
        </xdr:cNvPr>
        <xdr:cNvCxnSpPr/>
      </xdr:nvCxnSpPr>
      <xdr:spPr>
        <a:xfrm>
          <a:off x="15481300" y="1815846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72752</xdr:rowOff>
    </xdr:from>
    <xdr:to>
      <xdr:col>76</xdr:col>
      <xdr:colOff>165100</xdr:colOff>
      <xdr:row>106</xdr:row>
      <xdr:rowOff>2902</xdr:rowOff>
    </xdr:to>
    <xdr:sp macro="" textlink="">
      <xdr:nvSpPr>
        <xdr:cNvPr id="782" name="楕円 781">
          <a:extLst>
            <a:ext uri="{FF2B5EF4-FFF2-40B4-BE49-F238E27FC236}">
              <a16:creationId xmlns:a16="http://schemas.microsoft.com/office/drawing/2014/main" id="{F43A3F97-A24F-42D3-B667-713FA0646214}"/>
            </a:ext>
          </a:extLst>
        </xdr:cNvPr>
        <xdr:cNvSpPr/>
      </xdr:nvSpPr>
      <xdr:spPr>
        <a:xfrm>
          <a:off x="14541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123552</xdr:rowOff>
    </xdr:from>
    <xdr:to>
      <xdr:col>81</xdr:col>
      <xdr:colOff>50800</xdr:colOff>
      <xdr:row>105</xdr:row>
      <xdr:rowOff>156211</xdr:rowOff>
    </xdr:to>
    <xdr:cxnSp macro="">
      <xdr:nvCxnSpPr>
        <xdr:cNvPr id="783" name="直線コネクタ 782">
          <a:extLst>
            <a:ext uri="{FF2B5EF4-FFF2-40B4-BE49-F238E27FC236}">
              <a16:creationId xmlns:a16="http://schemas.microsoft.com/office/drawing/2014/main" id="{DD010611-EE65-4CE5-A9F1-E2BB4DD31A98}"/>
            </a:ext>
          </a:extLst>
        </xdr:cNvPr>
        <xdr:cNvCxnSpPr/>
      </xdr:nvCxnSpPr>
      <xdr:spPr>
        <a:xfrm>
          <a:off x="14592300" y="181258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40095</xdr:rowOff>
    </xdr:from>
    <xdr:to>
      <xdr:col>72</xdr:col>
      <xdr:colOff>38100</xdr:colOff>
      <xdr:row>105</xdr:row>
      <xdr:rowOff>141695</xdr:rowOff>
    </xdr:to>
    <xdr:sp macro="" textlink="">
      <xdr:nvSpPr>
        <xdr:cNvPr id="784" name="楕円 783">
          <a:extLst>
            <a:ext uri="{FF2B5EF4-FFF2-40B4-BE49-F238E27FC236}">
              <a16:creationId xmlns:a16="http://schemas.microsoft.com/office/drawing/2014/main" id="{8CF24345-0CE2-480B-A270-8048F634B908}"/>
            </a:ext>
          </a:extLst>
        </xdr:cNvPr>
        <xdr:cNvSpPr/>
      </xdr:nvSpPr>
      <xdr:spPr>
        <a:xfrm>
          <a:off x="13652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90895</xdr:rowOff>
    </xdr:from>
    <xdr:to>
      <xdr:col>76</xdr:col>
      <xdr:colOff>114300</xdr:colOff>
      <xdr:row>105</xdr:row>
      <xdr:rowOff>123552</xdr:rowOff>
    </xdr:to>
    <xdr:cxnSp macro="">
      <xdr:nvCxnSpPr>
        <xdr:cNvPr id="785" name="直線コネクタ 784">
          <a:extLst>
            <a:ext uri="{FF2B5EF4-FFF2-40B4-BE49-F238E27FC236}">
              <a16:creationId xmlns:a16="http://schemas.microsoft.com/office/drawing/2014/main" id="{1B36953A-1846-40F5-B0D1-C654FC69CCFC}"/>
            </a:ext>
          </a:extLst>
        </xdr:cNvPr>
        <xdr:cNvCxnSpPr/>
      </xdr:nvCxnSpPr>
      <xdr:spPr>
        <a:xfrm>
          <a:off x="13703300" y="180931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4173</xdr:rowOff>
    </xdr:from>
    <xdr:to>
      <xdr:col>67</xdr:col>
      <xdr:colOff>101600</xdr:colOff>
      <xdr:row>105</xdr:row>
      <xdr:rowOff>105773</xdr:rowOff>
    </xdr:to>
    <xdr:sp macro="" textlink="">
      <xdr:nvSpPr>
        <xdr:cNvPr id="786" name="楕円 785">
          <a:extLst>
            <a:ext uri="{FF2B5EF4-FFF2-40B4-BE49-F238E27FC236}">
              <a16:creationId xmlns:a16="http://schemas.microsoft.com/office/drawing/2014/main" id="{27E8F314-6DA7-4890-8EAD-1CE460151060}"/>
            </a:ext>
          </a:extLst>
        </xdr:cNvPr>
        <xdr:cNvSpPr/>
      </xdr:nvSpPr>
      <xdr:spPr>
        <a:xfrm>
          <a:off x="12763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54973</xdr:rowOff>
    </xdr:from>
    <xdr:to>
      <xdr:col>71</xdr:col>
      <xdr:colOff>177800</xdr:colOff>
      <xdr:row>105</xdr:row>
      <xdr:rowOff>90895</xdr:rowOff>
    </xdr:to>
    <xdr:cxnSp macro="">
      <xdr:nvCxnSpPr>
        <xdr:cNvPr id="787" name="直線コネクタ 786">
          <a:extLst>
            <a:ext uri="{FF2B5EF4-FFF2-40B4-BE49-F238E27FC236}">
              <a16:creationId xmlns:a16="http://schemas.microsoft.com/office/drawing/2014/main" id="{B34CE063-F352-4793-B524-39915CCF70FF}"/>
            </a:ext>
          </a:extLst>
        </xdr:cNvPr>
        <xdr:cNvCxnSpPr/>
      </xdr:nvCxnSpPr>
      <xdr:spPr>
        <a:xfrm>
          <a:off x="12814300" y="180572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130464</xdr:rowOff>
    </xdr:from>
    <xdr:ext cx="405111" cy="259045"/>
    <xdr:sp macro="" textlink="">
      <xdr:nvSpPr>
        <xdr:cNvPr id="788" name="n_1aveValue【庁舎】&#10;有形固定資産減価償却率">
          <a:extLst>
            <a:ext uri="{FF2B5EF4-FFF2-40B4-BE49-F238E27FC236}">
              <a16:creationId xmlns:a16="http://schemas.microsoft.com/office/drawing/2014/main" id="{FB76756B-3A8B-43B9-835F-5244743270A4}"/>
            </a:ext>
          </a:extLst>
        </xdr:cNvPr>
        <xdr:cNvSpPr txBox="1"/>
      </xdr:nvSpPr>
      <xdr:spPr>
        <a:xfrm>
          <a:off x="152660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89" name="n_2aveValue【庁舎】&#10;有形固定資産減価償却率">
          <a:extLst>
            <a:ext uri="{FF2B5EF4-FFF2-40B4-BE49-F238E27FC236}">
              <a16:creationId xmlns:a16="http://schemas.microsoft.com/office/drawing/2014/main" id="{260F1674-40E0-4A46-8E08-7847C9A962C9}"/>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790" name="n_3aveValue【庁舎】&#10;有形固定資産減価償却率">
          <a:extLst>
            <a:ext uri="{FF2B5EF4-FFF2-40B4-BE49-F238E27FC236}">
              <a16:creationId xmlns:a16="http://schemas.microsoft.com/office/drawing/2014/main" id="{3350A1E8-65B6-4596-A4FA-DAF506CC8266}"/>
            </a:ext>
          </a:extLst>
        </xdr:cNvPr>
        <xdr:cNvSpPr txBox="1"/>
      </xdr:nvSpPr>
      <xdr:spPr>
        <a:xfrm>
          <a:off x="13500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791" name="n_4aveValue【庁舎】&#10;有形固定資産減価償却率">
          <a:extLst>
            <a:ext uri="{FF2B5EF4-FFF2-40B4-BE49-F238E27FC236}">
              <a16:creationId xmlns:a16="http://schemas.microsoft.com/office/drawing/2014/main" id="{4EE9DA2D-5641-42E3-AD3C-13A2D26A8C1E}"/>
            </a:ext>
          </a:extLst>
        </xdr:cNvPr>
        <xdr:cNvSpPr txBox="1"/>
      </xdr:nvSpPr>
      <xdr:spPr>
        <a:xfrm>
          <a:off x="12611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26688</xdr:rowOff>
    </xdr:from>
    <xdr:ext cx="405111" cy="259045"/>
    <xdr:sp macro="" textlink="">
      <xdr:nvSpPr>
        <xdr:cNvPr id="792" name="n_1mainValue【庁舎】&#10;有形固定資産減価償却率">
          <a:extLst>
            <a:ext uri="{FF2B5EF4-FFF2-40B4-BE49-F238E27FC236}">
              <a16:creationId xmlns:a16="http://schemas.microsoft.com/office/drawing/2014/main" id="{360C2B58-77B8-4C5D-A80C-E02374341E5C}"/>
            </a:ext>
          </a:extLst>
        </xdr:cNvPr>
        <xdr:cNvSpPr txBox="1"/>
      </xdr:nvSpPr>
      <xdr:spPr>
        <a:xfrm>
          <a:off x="152660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165479</xdr:rowOff>
    </xdr:from>
    <xdr:ext cx="405111" cy="259045"/>
    <xdr:sp macro="" textlink="">
      <xdr:nvSpPr>
        <xdr:cNvPr id="793" name="n_2mainValue【庁舎】&#10;有形固定資産減価償却率">
          <a:extLst>
            <a:ext uri="{FF2B5EF4-FFF2-40B4-BE49-F238E27FC236}">
              <a16:creationId xmlns:a16="http://schemas.microsoft.com/office/drawing/2014/main" id="{880B4294-B8FB-498E-ACDE-F3F6B2917257}"/>
            </a:ext>
          </a:extLst>
        </xdr:cNvPr>
        <xdr:cNvSpPr txBox="1"/>
      </xdr:nvSpPr>
      <xdr:spPr>
        <a:xfrm>
          <a:off x="143897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132822</xdr:rowOff>
    </xdr:from>
    <xdr:ext cx="405111" cy="259045"/>
    <xdr:sp macro="" textlink="">
      <xdr:nvSpPr>
        <xdr:cNvPr id="794" name="n_3mainValue【庁舎】&#10;有形固定資産減価償却率">
          <a:extLst>
            <a:ext uri="{FF2B5EF4-FFF2-40B4-BE49-F238E27FC236}">
              <a16:creationId xmlns:a16="http://schemas.microsoft.com/office/drawing/2014/main" id="{4635B40F-48CC-4875-8268-CAB451D98234}"/>
            </a:ext>
          </a:extLst>
        </xdr:cNvPr>
        <xdr:cNvSpPr txBox="1"/>
      </xdr:nvSpPr>
      <xdr:spPr>
        <a:xfrm>
          <a:off x="13500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96900</xdr:rowOff>
    </xdr:from>
    <xdr:ext cx="405111" cy="259045"/>
    <xdr:sp macro="" textlink="">
      <xdr:nvSpPr>
        <xdr:cNvPr id="795" name="n_4mainValue【庁舎】&#10;有形固定資産減価償却率">
          <a:extLst>
            <a:ext uri="{FF2B5EF4-FFF2-40B4-BE49-F238E27FC236}">
              <a16:creationId xmlns:a16="http://schemas.microsoft.com/office/drawing/2014/main" id="{249E93A8-75E7-4A7C-9CE7-581EEC348476}"/>
            </a:ext>
          </a:extLst>
        </xdr:cNvPr>
        <xdr:cNvSpPr txBox="1"/>
      </xdr:nvSpPr>
      <xdr:spPr>
        <a:xfrm>
          <a:off x="126117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9B03497A-97E2-4497-9501-D6EB0AF268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BC44FB1F-FB59-4E8C-82FD-BA598C5490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775935CB-77E4-4FFD-AF01-318DDAD9FD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E4E73579-D755-4EE7-9000-DBF0550A63C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3514DDEC-2BA2-49B8-B0BA-D460D3FD73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9851E23D-2BCE-438B-BD9C-D2D5CF8447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B2DE6263-5F2B-41E3-8166-56D72507FCC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2BC5DAD4-7015-4374-AF5C-820C549070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1195D293-8ECA-42B3-9064-261281C27E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FDE80E0E-B560-476F-9A0B-A89C3AEF1C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06" name="直線コネクタ 805">
          <a:extLst>
            <a:ext uri="{FF2B5EF4-FFF2-40B4-BE49-F238E27FC236}">
              <a16:creationId xmlns:a16="http://schemas.microsoft.com/office/drawing/2014/main" id="{A4328FD4-23DC-460D-91D4-CE81886784B1}"/>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07" name="テキスト ボックス 806">
          <a:extLst>
            <a:ext uri="{FF2B5EF4-FFF2-40B4-BE49-F238E27FC236}">
              <a16:creationId xmlns:a16="http://schemas.microsoft.com/office/drawing/2014/main" id="{351E3A75-FFBC-4507-87CE-FB8A1AEE15DC}"/>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08" name="直線コネクタ 807">
          <a:extLst>
            <a:ext uri="{FF2B5EF4-FFF2-40B4-BE49-F238E27FC236}">
              <a16:creationId xmlns:a16="http://schemas.microsoft.com/office/drawing/2014/main" id="{D9731A3F-6FD1-44AB-8A93-626AB14C83DE}"/>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9" name="テキスト ボックス 808">
          <a:extLst>
            <a:ext uri="{FF2B5EF4-FFF2-40B4-BE49-F238E27FC236}">
              <a16:creationId xmlns:a16="http://schemas.microsoft.com/office/drawing/2014/main" id="{04FC1AE8-3A0D-43F7-BDB2-D997370E0EC3}"/>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0" name="直線コネクタ 809">
          <a:extLst>
            <a:ext uri="{FF2B5EF4-FFF2-40B4-BE49-F238E27FC236}">
              <a16:creationId xmlns:a16="http://schemas.microsoft.com/office/drawing/2014/main" id="{77DA5A48-F356-41E4-B8ED-453DE689D06E}"/>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1" name="テキスト ボックス 810">
          <a:extLst>
            <a:ext uri="{FF2B5EF4-FFF2-40B4-BE49-F238E27FC236}">
              <a16:creationId xmlns:a16="http://schemas.microsoft.com/office/drawing/2014/main" id="{D34D5318-005F-41C1-94B1-137F659BF7AB}"/>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B51B9443-C455-410B-8A90-0717A62F2A3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51B0BDAC-52C9-46F5-AA28-AC19F806BB8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4" name="直線コネクタ 813">
          <a:extLst>
            <a:ext uri="{FF2B5EF4-FFF2-40B4-BE49-F238E27FC236}">
              <a16:creationId xmlns:a16="http://schemas.microsoft.com/office/drawing/2014/main" id="{BF444761-D87A-4B18-9BDB-E4B8C253A927}"/>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5" name="テキスト ボックス 814">
          <a:extLst>
            <a:ext uri="{FF2B5EF4-FFF2-40B4-BE49-F238E27FC236}">
              <a16:creationId xmlns:a16="http://schemas.microsoft.com/office/drawing/2014/main" id="{DE7AFD5F-4E7D-4D1C-9A74-75B4247CE666}"/>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6" name="直線コネクタ 815">
          <a:extLst>
            <a:ext uri="{FF2B5EF4-FFF2-40B4-BE49-F238E27FC236}">
              <a16:creationId xmlns:a16="http://schemas.microsoft.com/office/drawing/2014/main" id="{9AE26D3E-750E-4A50-888C-C4112FC8D5BA}"/>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7" name="テキスト ボックス 816">
          <a:extLst>
            <a:ext uri="{FF2B5EF4-FFF2-40B4-BE49-F238E27FC236}">
              <a16:creationId xmlns:a16="http://schemas.microsoft.com/office/drawing/2014/main" id="{B56B6975-4F06-44D2-89A0-81B596ABFDAE}"/>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18" name="直線コネクタ 817">
          <a:extLst>
            <a:ext uri="{FF2B5EF4-FFF2-40B4-BE49-F238E27FC236}">
              <a16:creationId xmlns:a16="http://schemas.microsoft.com/office/drawing/2014/main" id="{9E16F5D5-5901-4F0C-B1D2-35AE200D46A7}"/>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19" name="テキスト ボックス 818">
          <a:extLst>
            <a:ext uri="{FF2B5EF4-FFF2-40B4-BE49-F238E27FC236}">
              <a16:creationId xmlns:a16="http://schemas.microsoft.com/office/drawing/2014/main" id="{E4065524-3C8A-4613-908F-AFCCD763C52B}"/>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2BB38EB3-9A66-422F-9EA7-BCC618088D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37D7B9D3-6D18-4B24-BE2A-52D1E376529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6A50B99-51B1-4A9C-9FB1-447D1B339E6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823" name="直線コネクタ 822">
          <a:extLst>
            <a:ext uri="{FF2B5EF4-FFF2-40B4-BE49-F238E27FC236}">
              <a16:creationId xmlns:a16="http://schemas.microsoft.com/office/drawing/2014/main" id="{069EA609-D956-476E-97E5-8E4CCEC43C2A}"/>
            </a:ext>
          </a:extLst>
        </xdr:cNvPr>
        <xdr:cNvCxnSpPr/>
      </xdr:nvCxnSpPr>
      <xdr:spPr>
        <a:xfrm flipV="1">
          <a:off x="22160864" y="17182624"/>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824" name="【庁舎】&#10;一人当たり面積最小値テキスト">
          <a:extLst>
            <a:ext uri="{FF2B5EF4-FFF2-40B4-BE49-F238E27FC236}">
              <a16:creationId xmlns:a16="http://schemas.microsoft.com/office/drawing/2014/main" id="{083025F4-0A4A-48BB-9941-0F9250CA4E40}"/>
            </a:ext>
          </a:extLst>
        </xdr:cNvPr>
        <xdr:cNvSpPr txBox="1"/>
      </xdr:nvSpPr>
      <xdr:spPr>
        <a:xfrm>
          <a:off x="22199600" y="1856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825" name="直線コネクタ 824">
          <a:extLst>
            <a:ext uri="{FF2B5EF4-FFF2-40B4-BE49-F238E27FC236}">
              <a16:creationId xmlns:a16="http://schemas.microsoft.com/office/drawing/2014/main" id="{67F6AE2A-78A8-4CAD-8EAB-DBF48458F791}"/>
            </a:ext>
          </a:extLst>
        </xdr:cNvPr>
        <xdr:cNvCxnSpPr/>
      </xdr:nvCxnSpPr>
      <xdr:spPr>
        <a:xfrm>
          <a:off x="22072600" y="1856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826" name="【庁舎】&#10;一人当たり面積最大値テキスト">
          <a:extLst>
            <a:ext uri="{FF2B5EF4-FFF2-40B4-BE49-F238E27FC236}">
              <a16:creationId xmlns:a16="http://schemas.microsoft.com/office/drawing/2014/main" id="{A97DB13B-60FD-411A-804B-59262EA33E48}"/>
            </a:ext>
          </a:extLst>
        </xdr:cNvPr>
        <xdr:cNvSpPr txBox="1"/>
      </xdr:nvSpPr>
      <xdr:spPr>
        <a:xfrm>
          <a:off x="22199600" y="169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827" name="直線コネクタ 826">
          <a:extLst>
            <a:ext uri="{FF2B5EF4-FFF2-40B4-BE49-F238E27FC236}">
              <a16:creationId xmlns:a16="http://schemas.microsoft.com/office/drawing/2014/main" id="{53E60A36-CA3F-4A20-BA55-38DA56FF9D6E}"/>
            </a:ext>
          </a:extLst>
        </xdr:cNvPr>
        <xdr:cNvCxnSpPr/>
      </xdr:nvCxnSpPr>
      <xdr:spPr>
        <a:xfrm>
          <a:off x="22072600" y="1718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98125</xdr:rowOff>
    </xdr:from>
    <xdr:ext cx="469744" cy="259045"/>
    <xdr:sp macro="" textlink="">
      <xdr:nvSpPr>
        <xdr:cNvPr id="828" name="【庁舎】&#10;一人当たり面積平均値テキスト">
          <a:extLst>
            <a:ext uri="{FF2B5EF4-FFF2-40B4-BE49-F238E27FC236}">
              <a16:creationId xmlns:a16="http://schemas.microsoft.com/office/drawing/2014/main" id="{7E7158B8-2497-41D9-BB53-FA7AEB8BD0F3}"/>
            </a:ext>
          </a:extLst>
        </xdr:cNvPr>
        <xdr:cNvSpPr txBox="1"/>
      </xdr:nvSpPr>
      <xdr:spPr>
        <a:xfrm>
          <a:off x="22199600" y="18100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829" name="フローチャート: 判断 828">
          <a:extLst>
            <a:ext uri="{FF2B5EF4-FFF2-40B4-BE49-F238E27FC236}">
              <a16:creationId xmlns:a16="http://schemas.microsoft.com/office/drawing/2014/main" id="{6A1BD974-317B-482C-8ED2-F40DDA584010}"/>
            </a:ext>
          </a:extLst>
        </xdr:cNvPr>
        <xdr:cNvSpPr/>
      </xdr:nvSpPr>
      <xdr:spPr>
        <a:xfrm>
          <a:off x="22110700" y="1812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830" name="フローチャート: 判断 829">
          <a:extLst>
            <a:ext uri="{FF2B5EF4-FFF2-40B4-BE49-F238E27FC236}">
              <a16:creationId xmlns:a16="http://schemas.microsoft.com/office/drawing/2014/main" id="{56DE3F0D-C52F-4D56-91C2-D2939854A2C3}"/>
            </a:ext>
          </a:extLst>
        </xdr:cNvPr>
        <xdr:cNvSpPr/>
      </xdr:nvSpPr>
      <xdr:spPr>
        <a:xfrm>
          <a:off x="21272500" y="1810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831" name="フローチャート: 判断 830">
          <a:extLst>
            <a:ext uri="{FF2B5EF4-FFF2-40B4-BE49-F238E27FC236}">
              <a16:creationId xmlns:a16="http://schemas.microsoft.com/office/drawing/2014/main" id="{02AE3F6F-C772-4460-BAE0-38A187187514}"/>
            </a:ext>
          </a:extLst>
        </xdr:cNvPr>
        <xdr:cNvSpPr/>
      </xdr:nvSpPr>
      <xdr:spPr>
        <a:xfrm>
          <a:off x="20383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832" name="フローチャート: 判断 831">
          <a:extLst>
            <a:ext uri="{FF2B5EF4-FFF2-40B4-BE49-F238E27FC236}">
              <a16:creationId xmlns:a16="http://schemas.microsoft.com/office/drawing/2014/main" id="{F8A2E407-3CEA-48E5-8B31-41AEF76481E5}"/>
            </a:ext>
          </a:extLst>
        </xdr:cNvPr>
        <xdr:cNvSpPr/>
      </xdr:nvSpPr>
      <xdr:spPr>
        <a:xfrm>
          <a:off x="19494500" y="1813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33" name="フローチャート: 判断 832">
          <a:extLst>
            <a:ext uri="{FF2B5EF4-FFF2-40B4-BE49-F238E27FC236}">
              <a16:creationId xmlns:a16="http://schemas.microsoft.com/office/drawing/2014/main" id="{EC6580A0-92C2-4BA1-A160-61B55ADAB63B}"/>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B9BEAE0-6705-4787-BAE6-9777B5EBFD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256FBA68-8660-42E4-A7F1-7F9A2A12244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C163137-4CA7-42F8-BD69-FE9BD3977B4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986BFE0-9BE4-4685-A02E-2DF2049AD98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C3C434B-237C-49B9-A4B9-212F725EF7D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156845</xdr:rowOff>
    </xdr:from>
    <xdr:to>
      <xdr:col>116</xdr:col>
      <xdr:colOff>114300</xdr:colOff>
      <xdr:row>104</xdr:row>
      <xdr:rowOff>86995</xdr:rowOff>
    </xdr:to>
    <xdr:sp macro="" textlink="">
      <xdr:nvSpPr>
        <xdr:cNvPr id="839" name="楕円 838">
          <a:extLst>
            <a:ext uri="{FF2B5EF4-FFF2-40B4-BE49-F238E27FC236}">
              <a16:creationId xmlns:a16="http://schemas.microsoft.com/office/drawing/2014/main" id="{917D8D60-5B6D-4C29-A529-A5AF21852F99}"/>
            </a:ext>
          </a:extLst>
        </xdr:cNvPr>
        <xdr:cNvSpPr/>
      </xdr:nvSpPr>
      <xdr:spPr>
        <a:xfrm>
          <a:off x="221107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8272</xdr:rowOff>
    </xdr:from>
    <xdr:ext cx="469744" cy="259045"/>
    <xdr:sp macro="" textlink="">
      <xdr:nvSpPr>
        <xdr:cNvPr id="840" name="【庁舎】&#10;一人当たり面積該当値テキスト">
          <a:extLst>
            <a:ext uri="{FF2B5EF4-FFF2-40B4-BE49-F238E27FC236}">
              <a16:creationId xmlns:a16="http://schemas.microsoft.com/office/drawing/2014/main" id="{4DB1D0CD-DF44-4AF5-9A6F-D29E484E76DF}"/>
            </a:ext>
          </a:extLst>
        </xdr:cNvPr>
        <xdr:cNvSpPr txBox="1"/>
      </xdr:nvSpPr>
      <xdr:spPr>
        <a:xfrm>
          <a:off x="22199600" y="1766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162561</xdr:rowOff>
    </xdr:from>
    <xdr:to>
      <xdr:col>112</xdr:col>
      <xdr:colOff>38100</xdr:colOff>
      <xdr:row>104</xdr:row>
      <xdr:rowOff>92711</xdr:rowOff>
    </xdr:to>
    <xdr:sp macro="" textlink="">
      <xdr:nvSpPr>
        <xdr:cNvPr id="841" name="楕円 840">
          <a:extLst>
            <a:ext uri="{FF2B5EF4-FFF2-40B4-BE49-F238E27FC236}">
              <a16:creationId xmlns:a16="http://schemas.microsoft.com/office/drawing/2014/main" id="{70912E96-0A06-4AEC-8C63-1C510CE3CE89}"/>
            </a:ext>
          </a:extLst>
        </xdr:cNvPr>
        <xdr:cNvSpPr/>
      </xdr:nvSpPr>
      <xdr:spPr>
        <a:xfrm>
          <a:off x="21272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36195</xdr:rowOff>
    </xdr:from>
    <xdr:to>
      <xdr:col>116</xdr:col>
      <xdr:colOff>63500</xdr:colOff>
      <xdr:row>104</xdr:row>
      <xdr:rowOff>41911</xdr:rowOff>
    </xdr:to>
    <xdr:cxnSp macro="">
      <xdr:nvCxnSpPr>
        <xdr:cNvPr id="842" name="直線コネクタ 841">
          <a:extLst>
            <a:ext uri="{FF2B5EF4-FFF2-40B4-BE49-F238E27FC236}">
              <a16:creationId xmlns:a16="http://schemas.microsoft.com/office/drawing/2014/main" id="{571C3C8E-93CD-47D4-A392-BA3A626E9355}"/>
            </a:ext>
          </a:extLst>
        </xdr:cNvPr>
        <xdr:cNvCxnSpPr/>
      </xdr:nvCxnSpPr>
      <xdr:spPr>
        <a:xfrm flipV="1">
          <a:off x="21323300" y="178669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168275</xdr:rowOff>
    </xdr:from>
    <xdr:to>
      <xdr:col>107</xdr:col>
      <xdr:colOff>101600</xdr:colOff>
      <xdr:row>104</xdr:row>
      <xdr:rowOff>98425</xdr:rowOff>
    </xdr:to>
    <xdr:sp macro="" textlink="">
      <xdr:nvSpPr>
        <xdr:cNvPr id="843" name="楕円 842">
          <a:extLst>
            <a:ext uri="{FF2B5EF4-FFF2-40B4-BE49-F238E27FC236}">
              <a16:creationId xmlns:a16="http://schemas.microsoft.com/office/drawing/2014/main" id="{815B792F-DEED-4F1E-9A50-ED85ABC1736A}"/>
            </a:ext>
          </a:extLst>
        </xdr:cNvPr>
        <xdr:cNvSpPr/>
      </xdr:nvSpPr>
      <xdr:spPr>
        <a:xfrm>
          <a:off x="20383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41911</xdr:rowOff>
    </xdr:from>
    <xdr:to>
      <xdr:col>111</xdr:col>
      <xdr:colOff>177800</xdr:colOff>
      <xdr:row>104</xdr:row>
      <xdr:rowOff>47625</xdr:rowOff>
    </xdr:to>
    <xdr:cxnSp macro="">
      <xdr:nvCxnSpPr>
        <xdr:cNvPr id="844" name="直線コネクタ 843">
          <a:extLst>
            <a:ext uri="{FF2B5EF4-FFF2-40B4-BE49-F238E27FC236}">
              <a16:creationId xmlns:a16="http://schemas.microsoft.com/office/drawing/2014/main" id="{D4A393BF-7CAE-4112-8E61-0B9DF93D8594}"/>
            </a:ext>
          </a:extLst>
        </xdr:cNvPr>
        <xdr:cNvCxnSpPr/>
      </xdr:nvCxnSpPr>
      <xdr:spPr>
        <a:xfrm flipV="1">
          <a:off x="20434300" y="178727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6826</xdr:rowOff>
    </xdr:from>
    <xdr:to>
      <xdr:col>102</xdr:col>
      <xdr:colOff>165100</xdr:colOff>
      <xdr:row>104</xdr:row>
      <xdr:rowOff>108426</xdr:rowOff>
    </xdr:to>
    <xdr:sp macro="" textlink="">
      <xdr:nvSpPr>
        <xdr:cNvPr id="845" name="楕円 844">
          <a:extLst>
            <a:ext uri="{FF2B5EF4-FFF2-40B4-BE49-F238E27FC236}">
              <a16:creationId xmlns:a16="http://schemas.microsoft.com/office/drawing/2014/main" id="{51E70FF9-56C5-41C0-9332-724B90959DAF}"/>
            </a:ext>
          </a:extLst>
        </xdr:cNvPr>
        <xdr:cNvSpPr/>
      </xdr:nvSpPr>
      <xdr:spPr>
        <a:xfrm>
          <a:off x="19494500" y="178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47625</xdr:rowOff>
    </xdr:from>
    <xdr:to>
      <xdr:col>107</xdr:col>
      <xdr:colOff>50800</xdr:colOff>
      <xdr:row>104</xdr:row>
      <xdr:rowOff>57626</xdr:rowOff>
    </xdr:to>
    <xdr:cxnSp macro="">
      <xdr:nvCxnSpPr>
        <xdr:cNvPr id="846" name="直線コネクタ 845">
          <a:extLst>
            <a:ext uri="{FF2B5EF4-FFF2-40B4-BE49-F238E27FC236}">
              <a16:creationId xmlns:a16="http://schemas.microsoft.com/office/drawing/2014/main" id="{9E168378-1C41-4B1E-8681-501E9D2513D1}"/>
            </a:ext>
          </a:extLst>
        </xdr:cNvPr>
        <xdr:cNvCxnSpPr/>
      </xdr:nvCxnSpPr>
      <xdr:spPr>
        <a:xfrm flipV="1">
          <a:off x="19545300" y="17878425"/>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6826</xdr:rowOff>
    </xdr:from>
    <xdr:to>
      <xdr:col>98</xdr:col>
      <xdr:colOff>38100</xdr:colOff>
      <xdr:row>104</xdr:row>
      <xdr:rowOff>108426</xdr:rowOff>
    </xdr:to>
    <xdr:sp macro="" textlink="">
      <xdr:nvSpPr>
        <xdr:cNvPr id="847" name="楕円 846">
          <a:extLst>
            <a:ext uri="{FF2B5EF4-FFF2-40B4-BE49-F238E27FC236}">
              <a16:creationId xmlns:a16="http://schemas.microsoft.com/office/drawing/2014/main" id="{325F89D7-38DD-43D2-B78E-11E323C2B4B2}"/>
            </a:ext>
          </a:extLst>
        </xdr:cNvPr>
        <xdr:cNvSpPr/>
      </xdr:nvSpPr>
      <xdr:spPr>
        <a:xfrm>
          <a:off x="18605500" y="178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57626</xdr:rowOff>
    </xdr:from>
    <xdr:to>
      <xdr:col>102</xdr:col>
      <xdr:colOff>114300</xdr:colOff>
      <xdr:row>104</xdr:row>
      <xdr:rowOff>57626</xdr:rowOff>
    </xdr:to>
    <xdr:cxnSp macro="">
      <xdr:nvCxnSpPr>
        <xdr:cNvPr id="848" name="直線コネクタ 847">
          <a:extLst>
            <a:ext uri="{FF2B5EF4-FFF2-40B4-BE49-F238E27FC236}">
              <a16:creationId xmlns:a16="http://schemas.microsoft.com/office/drawing/2014/main" id="{1658A311-8F8A-4F3C-88FA-3BA426E18E09}"/>
            </a:ext>
          </a:extLst>
        </xdr:cNvPr>
        <xdr:cNvCxnSpPr/>
      </xdr:nvCxnSpPr>
      <xdr:spPr>
        <a:xfrm>
          <a:off x="18656300" y="178884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19544</xdr:rowOff>
    </xdr:from>
    <xdr:ext cx="469744" cy="259045"/>
    <xdr:sp macro="" textlink="">
      <xdr:nvSpPr>
        <xdr:cNvPr id="849" name="n_1aveValue【庁舎】&#10;一人当たり面積">
          <a:extLst>
            <a:ext uri="{FF2B5EF4-FFF2-40B4-BE49-F238E27FC236}">
              <a16:creationId xmlns:a16="http://schemas.microsoft.com/office/drawing/2014/main" id="{6D8A7040-06BD-4B3F-B18C-AAB0CEE32539}"/>
            </a:ext>
          </a:extLst>
        </xdr:cNvPr>
        <xdr:cNvSpPr txBox="1"/>
      </xdr:nvSpPr>
      <xdr:spPr>
        <a:xfrm>
          <a:off x="21075727" y="1819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32402</xdr:rowOff>
    </xdr:from>
    <xdr:ext cx="469744" cy="259045"/>
    <xdr:sp macro="" textlink="">
      <xdr:nvSpPr>
        <xdr:cNvPr id="850" name="n_2aveValue【庁舎】&#10;一人当たり面積">
          <a:extLst>
            <a:ext uri="{FF2B5EF4-FFF2-40B4-BE49-F238E27FC236}">
              <a16:creationId xmlns:a16="http://schemas.microsoft.com/office/drawing/2014/main" id="{49CF8920-AA76-4F13-B649-847DDE489087}"/>
            </a:ext>
          </a:extLst>
        </xdr:cNvPr>
        <xdr:cNvSpPr txBox="1"/>
      </xdr:nvSpPr>
      <xdr:spPr>
        <a:xfrm>
          <a:off x="2019942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50976</xdr:rowOff>
    </xdr:from>
    <xdr:ext cx="469744" cy="259045"/>
    <xdr:sp macro="" textlink="">
      <xdr:nvSpPr>
        <xdr:cNvPr id="851" name="n_3aveValue【庁舎】&#10;一人当たり面積">
          <a:extLst>
            <a:ext uri="{FF2B5EF4-FFF2-40B4-BE49-F238E27FC236}">
              <a16:creationId xmlns:a16="http://schemas.microsoft.com/office/drawing/2014/main" id="{01865918-EBE8-4382-BB65-72F9A0BE0D17}"/>
            </a:ext>
          </a:extLst>
        </xdr:cNvPr>
        <xdr:cNvSpPr txBox="1"/>
      </xdr:nvSpPr>
      <xdr:spPr>
        <a:xfrm>
          <a:off x="19310427" y="1822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49547</xdr:rowOff>
    </xdr:from>
    <xdr:ext cx="469744" cy="259045"/>
    <xdr:sp macro="" textlink="">
      <xdr:nvSpPr>
        <xdr:cNvPr id="852" name="n_4aveValue【庁舎】&#10;一人当たり面積">
          <a:extLst>
            <a:ext uri="{FF2B5EF4-FFF2-40B4-BE49-F238E27FC236}">
              <a16:creationId xmlns:a16="http://schemas.microsoft.com/office/drawing/2014/main" id="{22DDFD91-A5F8-4C7F-B52B-8A61831B86A5}"/>
            </a:ext>
          </a:extLst>
        </xdr:cNvPr>
        <xdr:cNvSpPr txBox="1"/>
      </xdr:nvSpPr>
      <xdr:spPr>
        <a:xfrm>
          <a:off x="18421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109238</xdr:rowOff>
    </xdr:from>
    <xdr:ext cx="469744" cy="259045"/>
    <xdr:sp macro="" textlink="">
      <xdr:nvSpPr>
        <xdr:cNvPr id="853" name="n_1mainValue【庁舎】&#10;一人当たり面積">
          <a:extLst>
            <a:ext uri="{FF2B5EF4-FFF2-40B4-BE49-F238E27FC236}">
              <a16:creationId xmlns:a16="http://schemas.microsoft.com/office/drawing/2014/main" id="{AB351DC3-613A-4A84-AC15-BD2C3C25FFEC}"/>
            </a:ext>
          </a:extLst>
        </xdr:cNvPr>
        <xdr:cNvSpPr txBox="1"/>
      </xdr:nvSpPr>
      <xdr:spPr>
        <a:xfrm>
          <a:off x="21075727" y="1759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114952</xdr:rowOff>
    </xdr:from>
    <xdr:ext cx="469744" cy="259045"/>
    <xdr:sp macro="" textlink="">
      <xdr:nvSpPr>
        <xdr:cNvPr id="854" name="n_2mainValue【庁舎】&#10;一人当たり面積">
          <a:extLst>
            <a:ext uri="{FF2B5EF4-FFF2-40B4-BE49-F238E27FC236}">
              <a16:creationId xmlns:a16="http://schemas.microsoft.com/office/drawing/2014/main" id="{E0530FF4-287E-4C5A-8698-F345C7719C8D}"/>
            </a:ext>
          </a:extLst>
        </xdr:cNvPr>
        <xdr:cNvSpPr txBox="1"/>
      </xdr:nvSpPr>
      <xdr:spPr>
        <a:xfrm>
          <a:off x="20199427" y="1760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124953</xdr:rowOff>
    </xdr:from>
    <xdr:ext cx="469744" cy="259045"/>
    <xdr:sp macro="" textlink="">
      <xdr:nvSpPr>
        <xdr:cNvPr id="855" name="n_3mainValue【庁舎】&#10;一人当たり面積">
          <a:extLst>
            <a:ext uri="{FF2B5EF4-FFF2-40B4-BE49-F238E27FC236}">
              <a16:creationId xmlns:a16="http://schemas.microsoft.com/office/drawing/2014/main" id="{063940A5-C798-4ABC-B9F5-24622FA296ED}"/>
            </a:ext>
          </a:extLst>
        </xdr:cNvPr>
        <xdr:cNvSpPr txBox="1"/>
      </xdr:nvSpPr>
      <xdr:spPr>
        <a:xfrm>
          <a:off x="19310427" y="1761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124953</xdr:rowOff>
    </xdr:from>
    <xdr:ext cx="469744" cy="259045"/>
    <xdr:sp macro="" textlink="">
      <xdr:nvSpPr>
        <xdr:cNvPr id="856" name="n_4mainValue【庁舎】&#10;一人当たり面積">
          <a:extLst>
            <a:ext uri="{FF2B5EF4-FFF2-40B4-BE49-F238E27FC236}">
              <a16:creationId xmlns:a16="http://schemas.microsoft.com/office/drawing/2014/main" id="{6FA21574-B943-4837-BBC2-BE354F4D486D}"/>
            </a:ext>
          </a:extLst>
        </xdr:cNvPr>
        <xdr:cNvSpPr txBox="1"/>
      </xdr:nvSpPr>
      <xdr:spPr>
        <a:xfrm>
          <a:off x="18421427" y="1761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9DE4B0C7-86F9-42BE-B1EC-A70D1BF3C1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55B5333C-E176-4183-9A84-11BF5DF643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51CDE88E-84FE-40CB-8AF8-9D486560EA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類似団体と比較すると、有形固定資産減価償却率が平均並みである施設もあるが、消防施設、一般廃棄物処理施設については類似団体を大きく下回っている。これは、平成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年度に津山圏域消防組合が行った消防施設の複合化及び更新によるものや、平成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月完成の津山圏域クリーンセンターによるものである。また、体育館・プールについては、類似団体を下回っているが、これは避難所となっている体育館の防災機能強化のため、平成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かけて増築改修工事を行ったことが考えられる。また、福祉施設のうち、勝英地域保健福祉センターと旧高齢者福祉センターは耐用年数を超えているため、有形固定資産減価償却率が類似団体を上回る要因となっている。いずれの施設も、今後の維持管理にかかる経費の増加に留意しつつ、施設の更新及び老朽化対策に取り組む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010&#32207;&#21209;&#37096;\030&#36001;&#25919;&#29677;\&#36001;&#25919;&#29677;(&#20849;&#26377;&#29992;&#65289;\&#30476;&#22577;&#21578;\07&#24180;&#24230;\250821%20&#12304;9.19&#12294;&#20999;&#12305;&#20196;&#21644;&#65301;&#24180;&#24230;&#36001;&#25919;&#29366;&#27841;&#36039;&#26009;&#38598;&#12398;&#20316;&#25104;&#12395;&#12388;&#12356;&#12390;&#65288;2&#22238;&#30446;&#12539;&#22320;&#26041;&#20844;&#20250;&#35336;&#38306;&#20418;&#65289;\&#25552;&#20986;\(&#32080;&#21512;&#21069;)&#12304;&#36001;&#25919;&#29366;&#27841;&#36039;&#26009;&#38598;&#12305;_336220_&#21213;&#22830;&#30010;_2023(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77.599999999999994</v>
          </cell>
          <cell r="BX51">
            <v>52.1</v>
          </cell>
          <cell r="CF51">
            <v>30</v>
          </cell>
          <cell r="CN51">
            <v>17.899999999999999</v>
          </cell>
        </row>
        <row r="53">
          <cell r="BP53">
            <v>55.1</v>
          </cell>
          <cell r="BX53">
            <v>62.1</v>
          </cell>
          <cell r="CF53">
            <v>64</v>
          </cell>
          <cell r="CN53">
            <v>65.400000000000006</v>
          </cell>
          <cell r="CV53">
            <v>66.900000000000006</v>
          </cell>
        </row>
        <row r="55">
          <cell r="AN55" t="str">
            <v>類似団体内平均値</v>
          </cell>
          <cell r="BP55">
            <v>21</v>
          </cell>
          <cell r="BX55">
            <v>23.5</v>
          </cell>
          <cell r="CF55">
            <v>8.5</v>
          </cell>
          <cell r="CN55">
            <v>0</v>
          </cell>
          <cell r="CV55">
            <v>0</v>
          </cell>
        </row>
        <row r="57">
          <cell r="BP57">
            <v>61.4</v>
          </cell>
          <cell r="BX57">
            <v>62</v>
          </cell>
          <cell r="CF57">
            <v>62</v>
          </cell>
          <cell r="CN57">
            <v>63.5</v>
          </cell>
          <cell r="CV57">
            <v>63.1</v>
          </cell>
        </row>
        <row r="72">
          <cell r="BP72" t="str">
            <v>R01</v>
          </cell>
          <cell r="BX72" t="str">
            <v>R02</v>
          </cell>
          <cell r="CF72" t="str">
            <v>R03</v>
          </cell>
          <cell r="CN72" t="str">
            <v>R04</v>
          </cell>
          <cell r="CV72" t="str">
            <v>R05</v>
          </cell>
        </row>
        <row r="73">
          <cell r="AN73" t="str">
            <v>当該団体値</v>
          </cell>
          <cell r="BP73">
            <v>77.599999999999994</v>
          </cell>
          <cell r="BX73">
            <v>52.1</v>
          </cell>
          <cell r="CF73">
            <v>30</v>
          </cell>
          <cell r="CN73">
            <v>17.899999999999999</v>
          </cell>
        </row>
        <row r="75">
          <cell r="BP75">
            <v>13.5</v>
          </cell>
          <cell r="BX75">
            <v>13.5</v>
          </cell>
          <cell r="CF75">
            <v>13.6</v>
          </cell>
          <cell r="CN75">
            <v>13</v>
          </cell>
          <cell r="CV75">
            <v>12.8</v>
          </cell>
        </row>
        <row r="77">
          <cell r="AN77" t="str">
            <v>類似団体内平均値</v>
          </cell>
          <cell r="BP77">
            <v>21</v>
          </cell>
          <cell r="BX77">
            <v>23.5</v>
          </cell>
          <cell r="CF77">
            <v>8.5</v>
          </cell>
          <cell r="CN77">
            <v>0</v>
          </cell>
          <cell r="CV77">
            <v>0</v>
          </cell>
        </row>
        <row r="79">
          <cell r="BP79">
            <v>9.1999999999999993</v>
          </cell>
          <cell r="BX79">
            <v>8.6</v>
          </cell>
          <cell r="CF79">
            <v>8.1999999999999993</v>
          </cell>
          <cell r="CN79">
            <v>8.4</v>
          </cell>
          <cell r="CV79">
            <v>8.5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N4" sqref="BN4:BU5"/>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7508130</v>
      </c>
      <c r="BO4" s="371"/>
      <c r="BP4" s="371"/>
      <c r="BQ4" s="371"/>
      <c r="BR4" s="371"/>
      <c r="BS4" s="371"/>
      <c r="BT4" s="371"/>
      <c r="BU4" s="372"/>
      <c r="BV4" s="370">
        <v>6682429</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10.6</v>
      </c>
      <c r="CU4" s="377"/>
      <c r="CV4" s="377"/>
      <c r="CW4" s="377"/>
      <c r="CX4" s="377"/>
      <c r="CY4" s="377"/>
      <c r="CZ4" s="377"/>
      <c r="DA4" s="378"/>
      <c r="DB4" s="376">
        <v>9.4</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6895912</v>
      </c>
      <c r="BO5" s="408"/>
      <c r="BP5" s="408"/>
      <c r="BQ5" s="408"/>
      <c r="BR5" s="408"/>
      <c r="BS5" s="408"/>
      <c r="BT5" s="408"/>
      <c r="BU5" s="409"/>
      <c r="BV5" s="407">
        <v>6080679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81.8</v>
      </c>
      <c r="CU5" s="405"/>
      <c r="CV5" s="405"/>
      <c r="CW5" s="405"/>
      <c r="CX5" s="405"/>
      <c r="CY5" s="405"/>
      <c r="CZ5" s="405"/>
      <c r="DA5" s="406"/>
      <c r="DB5" s="404">
        <v>85.2</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612218</v>
      </c>
      <c r="BO6" s="408"/>
      <c r="BP6" s="408"/>
      <c r="BQ6" s="408"/>
      <c r="BR6" s="408"/>
      <c r="BS6" s="408"/>
      <c r="BT6" s="408"/>
      <c r="BU6" s="409"/>
      <c r="BV6" s="407">
        <v>601750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82.1</v>
      </c>
      <c r="CU6" s="445"/>
      <c r="CV6" s="445"/>
      <c r="CW6" s="445"/>
      <c r="CX6" s="445"/>
      <c r="CY6" s="445"/>
      <c r="CZ6" s="445"/>
      <c r="DA6" s="446"/>
      <c r="DB6" s="444">
        <v>85.8</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145097</v>
      </c>
      <c r="BO7" s="408"/>
      <c r="BP7" s="408"/>
      <c r="BQ7" s="408"/>
      <c r="BR7" s="408"/>
      <c r="BS7" s="408"/>
      <c r="BT7" s="408"/>
      <c r="BU7" s="409"/>
      <c r="BV7" s="407">
        <v>199751</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4415707</v>
      </c>
      <c r="CU7" s="408"/>
      <c r="CV7" s="408"/>
      <c r="CW7" s="408"/>
      <c r="CX7" s="408"/>
      <c r="CY7" s="408"/>
      <c r="CZ7" s="408"/>
      <c r="DA7" s="409"/>
      <c r="DB7" s="407">
        <v>4294335</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467121</v>
      </c>
      <c r="BO8" s="408"/>
      <c r="BP8" s="408"/>
      <c r="BQ8" s="408"/>
      <c r="BR8" s="408"/>
      <c r="BS8" s="408"/>
      <c r="BT8" s="408"/>
      <c r="BU8" s="409"/>
      <c r="BV8" s="407">
        <v>401999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0.48</v>
      </c>
      <c r="CU8" s="448"/>
      <c r="CV8" s="448"/>
      <c r="CW8" s="448"/>
      <c r="CX8" s="448"/>
      <c r="CY8" s="448"/>
      <c r="CZ8" s="448"/>
      <c r="DA8" s="449"/>
      <c r="DB8" s="447">
        <v>0.48</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10888</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65122</v>
      </c>
      <c r="BO9" s="408"/>
      <c r="BP9" s="408"/>
      <c r="BQ9" s="408"/>
      <c r="BR9" s="408"/>
      <c r="BS9" s="408"/>
      <c r="BT9" s="408"/>
      <c r="BU9" s="409"/>
      <c r="BV9" s="407">
        <v>-25810</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9.5</v>
      </c>
      <c r="CU9" s="405"/>
      <c r="CV9" s="405"/>
      <c r="CW9" s="405"/>
      <c r="CX9" s="405"/>
      <c r="CY9" s="405"/>
      <c r="CZ9" s="405"/>
      <c r="DA9" s="406"/>
      <c r="DB9" s="404">
        <v>11.5</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11125</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170955</v>
      </c>
      <c r="BO10" s="408"/>
      <c r="BP10" s="408"/>
      <c r="BQ10" s="408"/>
      <c r="BR10" s="408"/>
      <c r="BS10" s="408"/>
      <c r="BT10" s="408"/>
      <c r="BU10" s="409"/>
      <c r="BV10" s="407">
        <v>35616</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90</v>
      </c>
      <c r="AV11" s="440"/>
      <c r="AW11" s="440"/>
      <c r="AX11" s="440"/>
      <c r="AY11" s="441" t="s">
        <v>119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120</v>
      </c>
      <c r="CE11" s="411"/>
      <c r="CF11" s="411"/>
      <c r="CG11" s="411"/>
      <c r="CH11" s="411"/>
      <c r="CI11" s="411"/>
      <c r="CJ11" s="411"/>
      <c r="CK11" s="411"/>
      <c r="CL11" s="411"/>
      <c r="CM11" s="411"/>
      <c r="CN11" s="411"/>
      <c r="CO11" s="411"/>
      <c r="CP11" s="411"/>
      <c r="CQ11" s="411"/>
      <c r="CR11" s="411"/>
      <c r="CS11" s="412"/>
      <c r="CT11" s="447" t="s">
        <v>121</v>
      </c>
      <c r="CU11" s="448"/>
      <c r="CV11" s="448"/>
      <c r="CW11" s="448"/>
      <c r="CX11" s="448"/>
      <c r="CY11" s="448"/>
      <c r="CZ11" s="448"/>
      <c r="DA11" s="449"/>
      <c r="DB11" s="447" t="s">
        <v>121</v>
      </c>
      <c r="DC11" s="448"/>
      <c r="DD11" s="448"/>
      <c r="DE11" s="448"/>
      <c r="DF11" s="448"/>
      <c r="DG11" s="448"/>
      <c r="DH11" s="448"/>
      <c r="DI11" s="449"/>
    </row>
    <row r="12" spans="1:119" ht="18.75" customHeight="1" x14ac:dyDescent="0.15">
      <c r="A12" s="169"/>
      <c r="B12" s="467" t="s">
        <v>122</v>
      </c>
      <c r="C12" s="468"/>
      <c r="D12" s="468"/>
      <c r="E12" s="468"/>
      <c r="F12" s="468"/>
      <c r="G12" s="468"/>
      <c r="H12" s="468"/>
      <c r="I12" s="468"/>
      <c r="J12" s="468"/>
      <c r="K12" s="469"/>
      <c r="L12" s="476" t="s">
        <v>123</v>
      </c>
      <c r="M12" s="477"/>
      <c r="N12" s="477"/>
      <c r="O12" s="477"/>
      <c r="P12" s="477"/>
      <c r="Q12" s="478"/>
      <c r="R12" s="479">
        <v>10737</v>
      </c>
      <c r="S12" s="480"/>
      <c r="T12" s="480"/>
      <c r="U12" s="480"/>
      <c r="V12" s="481"/>
      <c r="W12" s="482" t="s">
        <v>1</v>
      </c>
      <c r="X12" s="440"/>
      <c r="Y12" s="440"/>
      <c r="Z12" s="440"/>
      <c r="AA12" s="440"/>
      <c r="AB12" s="483"/>
      <c r="AC12" s="484" t="s">
        <v>124</v>
      </c>
      <c r="AD12" s="485"/>
      <c r="AE12" s="485"/>
      <c r="AF12" s="485"/>
      <c r="AG12" s="486"/>
      <c r="AH12" s="484" t="s">
        <v>125</v>
      </c>
      <c r="AI12" s="485"/>
      <c r="AJ12" s="485"/>
      <c r="AK12" s="485"/>
      <c r="AL12" s="487"/>
      <c r="AM12" s="436" t="s">
        <v>126</v>
      </c>
      <c r="AN12" s="437"/>
      <c r="AO12" s="437"/>
      <c r="AP12" s="437"/>
      <c r="AQ12" s="437"/>
      <c r="AR12" s="437"/>
      <c r="AS12" s="437"/>
      <c r="AT12" s="438"/>
      <c r="AU12" s="439" t="s">
        <v>127</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150000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121</v>
      </c>
      <c r="CU12" s="448"/>
      <c r="CV12" s="448"/>
      <c r="CW12" s="448"/>
      <c r="CX12" s="448"/>
      <c r="CY12" s="448"/>
      <c r="CZ12" s="448"/>
      <c r="DA12" s="449"/>
      <c r="DB12" s="447" t="s">
        <v>121</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10605</v>
      </c>
      <c r="S13" s="492"/>
      <c r="T13" s="492"/>
      <c r="U13" s="492"/>
      <c r="V13" s="493"/>
      <c r="W13" s="423" t="s">
        <v>131</v>
      </c>
      <c r="X13" s="424"/>
      <c r="Y13" s="424"/>
      <c r="Z13" s="424"/>
      <c r="AA13" s="424"/>
      <c r="AB13" s="414"/>
      <c r="AC13" s="458">
        <v>558</v>
      </c>
      <c r="AD13" s="459"/>
      <c r="AE13" s="459"/>
      <c r="AF13" s="459"/>
      <c r="AG13" s="501"/>
      <c r="AH13" s="458">
        <v>653</v>
      </c>
      <c r="AI13" s="459"/>
      <c r="AJ13" s="459"/>
      <c r="AK13" s="459"/>
      <c r="AL13" s="460"/>
      <c r="AM13" s="436" t="s">
        <v>132</v>
      </c>
      <c r="AN13" s="437"/>
      <c r="AO13" s="437"/>
      <c r="AP13" s="437"/>
      <c r="AQ13" s="437"/>
      <c r="AR13" s="437"/>
      <c r="AS13" s="437"/>
      <c r="AT13" s="438"/>
      <c r="AU13" s="439" t="s">
        <v>127</v>
      </c>
      <c r="AV13" s="440"/>
      <c r="AW13" s="440"/>
      <c r="AX13" s="440"/>
      <c r="AY13" s="441" t="s">
        <v>133</v>
      </c>
      <c r="AZ13" s="442"/>
      <c r="BA13" s="442"/>
      <c r="BB13" s="442"/>
      <c r="BC13" s="442"/>
      <c r="BD13" s="442"/>
      <c r="BE13" s="442"/>
      <c r="BF13" s="442"/>
      <c r="BG13" s="442"/>
      <c r="BH13" s="442"/>
      <c r="BI13" s="442"/>
      <c r="BJ13" s="442"/>
      <c r="BK13" s="442"/>
      <c r="BL13" s="442"/>
      <c r="BM13" s="443"/>
      <c r="BN13" s="407">
        <v>236077</v>
      </c>
      <c r="BO13" s="408"/>
      <c r="BP13" s="408"/>
      <c r="BQ13" s="408"/>
      <c r="BR13" s="408"/>
      <c r="BS13" s="408"/>
      <c r="BT13" s="408"/>
      <c r="BU13" s="409"/>
      <c r="BV13" s="407">
        <v>-140194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11.8</v>
      </c>
      <c r="CU13" s="405"/>
      <c r="CV13" s="405"/>
      <c r="CW13" s="405"/>
      <c r="CX13" s="405"/>
      <c r="CY13" s="405"/>
      <c r="CZ13" s="405"/>
      <c r="DA13" s="406"/>
      <c r="DB13" s="404">
        <v>12.8</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10833</v>
      </c>
      <c r="S14" s="492"/>
      <c r="T14" s="492"/>
      <c r="U14" s="492"/>
      <c r="V14" s="493"/>
      <c r="W14" s="397"/>
      <c r="X14" s="398"/>
      <c r="Y14" s="398"/>
      <c r="Z14" s="398"/>
      <c r="AA14" s="398"/>
      <c r="AB14" s="387"/>
      <c r="AC14" s="494">
        <v>10.9</v>
      </c>
      <c r="AD14" s="495"/>
      <c r="AE14" s="495"/>
      <c r="AF14" s="495"/>
      <c r="AG14" s="496"/>
      <c r="AH14" s="494">
        <v>12</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5.8</v>
      </c>
      <c r="CU14" s="506"/>
      <c r="CV14" s="506"/>
      <c r="CW14" s="506"/>
      <c r="CX14" s="506"/>
      <c r="CY14" s="506"/>
      <c r="CZ14" s="506"/>
      <c r="DA14" s="507"/>
      <c r="DB14" s="505" t="s">
        <v>121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10723</v>
      </c>
      <c r="S15" s="492"/>
      <c r="T15" s="492"/>
      <c r="U15" s="492"/>
      <c r="V15" s="493"/>
      <c r="W15" s="423" t="s">
        <v>137</v>
      </c>
      <c r="X15" s="424"/>
      <c r="Y15" s="424"/>
      <c r="Z15" s="424"/>
      <c r="AA15" s="424"/>
      <c r="AB15" s="414"/>
      <c r="AC15" s="458">
        <v>1734</v>
      </c>
      <c r="AD15" s="459"/>
      <c r="AE15" s="459"/>
      <c r="AF15" s="459"/>
      <c r="AG15" s="501"/>
      <c r="AH15" s="458">
        <v>1787</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1876391</v>
      </c>
      <c r="BO15" s="371"/>
      <c r="BP15" s="371"/>
      <c r="BQ15" s="371"/>
      <c r="BR15" s="371"/>
      <c r="BS15" s="371"/>
      <c r="BT15" s="371"/>
      <c r="BU15" s="372"/>
      <c r="BV15" s="370">
        <v>1794727</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33.9</v>
      </c>
      <c r="AD16" s="495"/>
      <c r="AE16" s="495"/>
      <c r="AF16" s="495"/>
      <c r="AG16" s="496"/>
      <c r="AH16" s="494">
        <v>32.799999999999997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3887075</v>
      </c>
      <c r="BO16" s="408"/>
      <c r="BP16" s="408"/>
      <c r="BQ16" s="408"/>
      <c r="BR16" s="408"/>
      <c r="BS16" s="408"/>
      <c r="BT16" s="408"/>
      <c r="BU16" s="409"/>
      <c r="BV16" s="407">
        <v>3775390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2825</v>
      </c>
      <c r="AD17" s="459"/>
      <c r="AE17" s="459"/>
      <c r="AF17" s="459"/>
      <c r="AG17" s="501"/>
      <c r="AH17" s="458">
        <v>3009</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2389362</v>
      </c>
      <c r="BO17" s="408"/>
      <c r="BP17" s="408"/>
      <c r="BQ17" s="408"/>
      <c r="BR17" s="408"/>
      <c r="BS17" s="408"/>
      <c r="BT17" s="408"/>
      <c r="BU17" s="409"/>
      <c r="BV17" s="407">
        <v>2281663</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54.05</v>
      </c>
      <c r="M18" s="531"/>
      <c r="N18" s="531"/>
      <c r="O18" s="531"/>
      <c r="P18" s="531"/>
      <c r="Q18" s="531"/>
      <c r="R18" s="532"/>
      <c r="S18" s="532"/>
      <c r="T18" s="532"/>
      <c r="U18" s="532"/>
      <c r="V18" s="533"/>
      <c r="W18" s="425"/>
      <c r="X18" s="426"/>
      <c r="Y18" s="426"/>
      <c r="Z18" s="426"/>
      <c r="AA18" s="426"/>
      <c r="AB18" s="417"/>
      <c r="AC18" s="534">
        <v>55.2</v>
      </c>
      <c r="AD18" s="535"/>
      <c r="AE18" s="535"/>
      <c r="AF18" s="535"/>
      <c r="AG18" s="536"/>
      <c r="AH18" s="534">
        <v>55.2</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3737871</v>
      </c>
      <c r="BO18" s="408"/>
      <c r="BP18" s="408"/>
      <c r="BQ18" s="408"/>
      <c r="BR18" s="408"/>
      <c r="BS18" s="408"/>
      <c r="BT18" s="408"/>
      <c r="BU18" s="409"/>
      <c r="BV18" s="407">
        <v>3706361</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201</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5637400</v>
      </c>
      <c r="BO19" s="408"/>
      <c r="BP19" s="408"/>
      <c r="BQ19" s="408"/>
      <c r="BR19" s="408"/>
      <c r="BS19" s="408"/>
      <c r="BT19" s="408"/>
      <c r="BU19" s="409"/>
      <c r="BV19" s="407">
        <v>5423628</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4089</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5768210</v>
      </c>
      <c r="BO22" s="371"/>
      <c r="BP22" s="371"/>
      <c r="BQ22" s="371"/>
      <c r="BR22" s="371"/>
      <c r="BS22" s="371"/>
      <c r="BT22" s="371"/>
      <c r="BU22" s="372"/>
      <c r="BV22" s="370">
        <v>5483707</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5003026</v>
      </c>
      <c r="BO23" s="408"/>
      <c r="BP23" s="408"/>
      <c r="BQ23" s="408"/>
      <c r="BR23" s="408"/>
      <c r="BS23" s="408"/>
      <c r="BT23" s="408"/>
      <c r="BU23" s="409"/>
      <c r="BV23" s="407">
        <v>4968222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7200</v>
      </c>
      <c r="R24" s="459"/>
      <c r="S24" s="459"/>
      <c r="T24" s="459"/>
      <c r="U24" s="459"/>
      <c r="V24" s="501"/>
      <c r="W24" s="553"/>
      <c r="X24" s="554"/>
      <c r="Y24" s="555"/>
      <c r="Z24" s="457" t="s">
        <v>162</v>
      </c>
      <c r="AA24" s="437"/>
      <c r="AB24" s="437"/>
      <c r="AC24" s="437"/>
      <c r="AD24" s="437"/>
      <c r="AE24" s="437"/>
      <c r="AF24" s="437"/>
      <c r="AG24" s="438"/>
      <c r="AH24" s="458">
        <v>125</v>
      </c>
      <c r="AI24" s="459"/>
      <c r="AJ24" s="459"/>
      <c r="AK24" s="459"/>
      <c r="AL24" s="501"/>
      <c r="AM24" s="458">
        <v>365375</v>
      </c>
      <c r="AN24" s="459"/>
      <c r="AO24" s="459"/>
      <c r="AP24" s="459"/>
      <c r="AQ24" s="459"/>
      <c r="AR24" s="501"/>
      <c r="AS24" s="458">
        <v>2923</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3509178</v>
      </c>
      <c r="BO24" s="408"/>
      <c r="BP24" s="408"/>
      <c r="BQ24" s="408"/>
      <c r="BR24" s="408"/>
      <c r="BS24" s="408"/>
      <c r="BT24" s="408"/>
      <c r="BU24" s="409"/>
      <c r="BV24" s="407">
        <v>3011535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6100</v>
      </c>
      <c r="R25" s="459"/>
      <c r="S25" s="459"/>
      <c r="T25" s="459"/>
      <c r="U25" s="459"/>
      <c r="V25" s="501"/>
      <c r="W25" s="553"/>
      <c r="X25" s="554"/>
      <c r="Y25" s="555"/>
      <c r="Z25" s="457" t="s">
        <v>165</v>
      </c>
      <c r="AA25" s="437"/>
      <c r="AB25" s="437"/>
      <c r="AC25" s="437"/>
      <c r="AD25" s="437"/>
      <c r="AE25" s="437"/>
      <c r="AF25" s="437"/>
      <c r="AG25" s="438"/>
      <c r="AH25" s="458" t="s">
        <v>121</v>
      </c>
      <c r="AI25" s="459"/>
      <c r="AJ25" s="459"/>
      <c r="AK25" s="459"/>
      <c r="AL25" s="501"/>
      <c r="AM25" s="458" t="s">
        <v>121</v>
      </c>
      <c r="AN25" s="459"/>
      <c r="AO25" s="459"/>
      <c r="AP25" s="459"/>
      <c r="AQ25" s="459"/>
      <c r="AR25" s="501"/>
      <c r="AS25" s="458" t="s">
        <v>121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454772</v>
      </c>
      <c r="BO25" s="371"/>
      <c r="BP25" s="371"/>
      <c r="BQ25" s="371"/>
      <c r="BR25" s="371"/>
      <c r="BS25" s="371"/>
      <c r="BT25" s="371"/>
      <c r="BU25" s="372"/>
      <c r="BV25" s="370">
        <v>564853</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5500</v>
      </c>
      <c r="R26" s="459"/>
      <c r="S26" s="459"/>
      <c r="T26" s="459"/>
      <c r="U26" s="459"/>
      <c r="V26" s="501"/>
      <c r="W26" s="553"/>
      <c r="X26" s="554"/>
      <c r="Y26" s="555"/>
      <c r="Z26" s="457" t="s">
        <v>168</v>
      </c>
      <c r="AA26" s="559"/>
      <c r="AB26" s="559"/>
      <c r="AC26" s="559"/>
      <c r="AD26" s="559"/>
      <c r="AE26" s="559"/>
      <c r="AF26" s="559"/>
      <c r="AG26" s="560"/>
      <c r="AH26" s="458">
        <v>8</v>
      </c>
      <c r="AI26" s="459"/>
      <c r="AJ26" s="459"/>
      <c r="AK26" s="459"/>
      <c r="AL26" s="501"/>
      <c r="AM26" s="458">
        <v>20544</v>
      </c>
      <c r="AN26" s="459"/>
      <c r="AO26" s="459"/>
      <c r="AP26" s="459"/>
      <c r="AQ26" s="459"/>
      <c r="AR26" s="501"/>
      <c r="AS26" s="458">
        <v>2568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121</v>
      </c>
      <c r="BO26" s="408"/>
      <c r="BP26" s="408"/>
      <c r="BQ26" s="408"/>
      <c r="BR26" s="408"/>
      <c r="BS26" s="408"/>
      <c r="BT26" s="408"/>
      <c r="BU26" s="409"/>
      <c r="BV26" s="407" t="s">
        <v>121</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3000</v>
      </c>
      <c r="R27" s="459"/>
      <c r="S27" s="459"/>
      <c r="T27" s="459"/>
      <c r="U27" s="459"/>
      <c r="V27" s="501"/>
      <c r="W27" s="553"/>
      <c r="X27" s="554"/>
      <c r="Y27" s="555"/>
      <c r="Z27" s="457" t="s">
        <v>171</v>
      </c>
      <c r="AA27" s="437"/>
      <c r="AB27" s="437"/>
      <c r="AC27" s="437"/>
      <c r="AD27" s="437"/>
      <c r="AE27" s="437"/>
      <c r="AF27" s="437"/>
      <c r="AG27" s="438"/>
      <c r="AH27" s="458">
        <v>1</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v>151067</v>
      </c>
      <c r="BO27" s="527"/>
      <c r="BP27" s="527"/>
      <c r="BQ27" s="527"/>
      <c r="BR27" s="527"/>
      <c r="BS27" s="527"/>
      <c r="BT27" s="527"/>
      <c r="BU27" s="528"/>
      <c r="BV27" s="526">
        <v>151067</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2400</v>
      </c>
      <c r="R28" s="459"/>
      <c r="S28" s="459"/>
      <c r="T28" s="459"/>
      <c r="U28" s="459"/>
      <c r="V28" s="501"/>
      <c r="W28" s="553"/>
      <c r="X28" s="554"/>
      <c r="Y28" s="555"/>
      <c r="Z28" s="457" t="s">
        <v>175</v>
      </c>
      <c r="AA28" s="437"/>
      <c r="AB28" s="437"/>
      <c r="AC28" s="437"/>
      <c r="AD28" s="437"/>
      <c r="AE28" s="437"/>
      <c r="AF28" s="437"/>
      <c r="AG28" s="438"/>
      <c r="AH28" s="458" t="s">
        <v>121</v>
      </c>
      <c r="AI28" s="459"/>
      <c r="AJ28" s="459"/>
      <c r="AK28" s="459"/>
      <c r="AL28" s="501"/>
      <c r="AM28" s="458" t="s">
        <v>121</v>
      </c>
      <c r="AN28" s="459"/>
      <c r="AO28" s="459"/>
      <c r="AP28" s="459"/>
      <c r="AQ28" s="459"/>
      <c r="AR28" s="501"/>
      <c r="AS28" s="458" t="s">
        <v>121</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3161994</v>
      </c>
      <c r="BO28" s="371"/>
      <c r="BP28" s="371"/>
      <c r="BQ28" s="371"/>
      <c r="BR28" s="371"/>
      <c r="BS28" s="371"/>
      <c r="BT28" s="371"/>
      <c r="BU28" s="372"/>
      <c r="BV28" s="370">
        <v>2991039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10</v>
      </c>
      <c r="M29" s="459"/>
      <c r="N29" s="459"/>
      <c r="O29" s="459"/>
      <c r="P29" s="501"/>
      <c r="Q29" s="458">
        <v>2200</v>
      </c>
      <c r="R29" s="459"/>
      <c r="S29" s="459"/>
      <c r="T29" s="459"/>
      <c r="U29" s="459"/>
      <c r="V29" s="501"/>
      <c r="W29" s="556"/>
      <c r="X29" s="557"/>
      <c r="Y29" s="558"/>
      <c r="Z29" s="457" t="s">
        <v>178</v>
      </c>
      <c r="AA29" s="437"/>
      <c r="AB29" s="437"/>
      <c r="AC29" s="437"/>
      <c r="AD29" s="437"/>
      <c r="AE29" s="437"/>
      <c r="AF29" s="437"/>
      <c r="AG29" s="438"/>
      <c r="AH29" s="458">
        <v>126</v>
      </c>
      <c r="AI29" s="459"/>
      <c r="AJ29" s="459"/>
      <c r="AK29" s="459"/>
      <c r="AL29" s="501"/>
      <c r="AM29" s="458">
        <v>369461</v>
      </c>
      <c r="AN29" s="459"/>
      <c r="AO29" s="459"/>
      <c r="AP29" s="459"/>
      <c r="AQ29" s="459"/>
      <c r="AR29" s="501"/>
      <c r="AS29" s="458">
        <v>2932</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84289</v>
      </c>
      <c r="BO29" s="408"/>
      <c r="BP29" s="408"/>
      <c r="BQ29" s="408"/>
      <c r="BR29" s="408"/>
      <c r="BS29" s="408"/>
      <c r="BT29" s="408"/>
      <c r="BU29" s="409"/>
      <c r="BV29" s="407">
        <v>69682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98</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404077</v>
      </c>
      <c r="BO30" s="527"/>
      <c r="BP30" s="527"/>
      <c r="BQ30" s="527"/>
      <c r="BR30" s="527"/>
      <c r="BS30" s="527"/>
      <c r="BT30" s="527"/>
      <c r="BU30" s="528"/>
      <c r="BV30" s="526">
        <v>347374</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5</v>
      </c>
      <c r="V34" s="597"/>
      <c r="W34" s="598" t="str">
        <f>IF('各会計、関係団体の財政状況及び健全化判断比率'!B28="","",'各会計、関係団体の財政状況及び健全化判断比率'!B28)</f>
        <v>勝央町国民健康保険事業勘定特別会計</v>
      </c>
      <c r="X34" s="598"/>
      <c r="Y34" s="598"/>
      <c r="Z34" s="598"/>
      <c r="AA34" s="598"/>
      <c r="AB34" s="598"/>
      <c r="AC34" s="598"/>
      <c r="AD34" s="598"/>
      <c r="AE34" s="598"/>
      <c r="AF34" s="598"/>
      <c r="AG34" s="598"/>
      <c r="AH34" s="598"/>
      <c r="AI34" s="598"/>
      <c r="AJ34" s="598"/>
      <c r="AK34" s="598"/>
      <c r="AL34" s="169"/>
      <c r="AM34" s="597">
        <f>IF(AO34="","",MAX(C34:D43,U34:V43)+1)</f>
        <v>8</v>
      </c>
      <c r="AN34" s="597"/>
      <c r="AO34" s="598" t="str">
        <f>IF('各会計、関係団体の財政状況及び健全化判断比率'!B31="","",'各会計、関係団体の財政状況及び健全化判断比率'!B31)</f>
        <v>勝央町水道事業会計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10</v>
      </c>
      <c r="BX34" s="597"/>
      <c r="BY34" s="598" t="str">
        <f>IF('各会計、関係団体の財政状況及び健全化判断比率'!B68="","",'各会計、関係団体の財政状況及び健全化判断比率'!B68)</f>
        <v>岡山県広域水道企業団</v>
      </c>
      <c r="BZ34" s="598"/>
      <c r="CA34" s="598"/>
      <c r="CB34" s="598"/>
      <c r="CC34" s="598"/>
      <c r="CD34" s="598"/>
      <c r="CE34" s="598"/>
      <c r="CF34" s="598"/>
      <c r="CG34" s="598"/>
      <c r="CH34" s="598"/>
      <c r="CI34" s="598"/>
      <c r="CJ34" s="598"/>
      <c r="CK34" s="598"/>
      <c r="CL34" s="598"/>
      <c r="CM34" s="598"/>
      <c r="CN34" s="169"/>
      <c r="CO34" s="597">
        <f>IF(CQ34="","",MAX(C34:D43,U34:V43,AM34:AN43,BE34:BF43,BW34:BX43)+1)</f>
        <v>20</v>
      </c>
      <c r="CP34" s="597"/>
      <c r="CQ34" s="598" t="str">
        <f>IF('各会計、関係団体の財政状況及び健全化判断比率'!BS7="","",'各会計、関係団体の財政状況及び健全化判断比率'!BS7)</f>
        <v>（有）アグリスポット岡山</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勝央町住宅新築資金等貸付事業特別会計</v>
      </c>
      <c r="F35" s="598"/>
      <c r="G35" s="598"/>
      <c r="H35" s="598"/>
      <c r="I35" s="598"/>
      <c r="J35" s="598"/>
      <c r="K35" s="598"/>
      <c r="L35" s="598"/>
      <c r="M35" s="598"/>
      <c r="N35" s="598"/>
      <c r="O35" s="598"/>
      <c r="P35" s="598"/>
      <c r="Q35" s="598"/>
      <c r="R35" s="598"/>
      <c r="S35" s="598"/>
      <c r="T35" s="169"/>
      <c r="U35" s="597">
        <f>IF(W35="","",U34+1)</f>
        <v>6</v>
      </c>
      <c r="V35" s="597"/>
      <c r="W35" s="598" t="str">
        <f>IF('各会計、関係団体の財政状況及び健全化判断比率'!B29="","",'各会計、関係団体の財政状況及び健全化判断比率'!B29)</f>
        <v>勝央町介護保険特別会計</v>
      </c>
      <c r="X35" s="598"/>
      <c r="Y35" s="598"/>
      <c r="Z35" s="598"/>
      <c r="AA35" s="598"/>
      <c r="AB35" s="598"/>
      <c r="AC35" s="598"/>
      <c r="AD35" s="598"/>
      <c r="AE35" s="598"/>
      <c r="AF35" s="598"/>
      <c r="AG35" s="598"/>
      <c r="AH35" s="598"/>
      <c r="AI35" s="598"/>
      <c r="AJ35" s="598"/>
      <c r="AK35" s="598"/>
      <c r="AL35" s="169"/>
      <c r="AM35" s="597">
        <f t="shared" ref="AM35:AM43" si="0">IF(AO35="","",AM34+1)</f>
        <v>9</v>
      </c>
      <c r="AN35" s="597"/>
      <c r="AO35" s="598" t="str">
        <f>IF('各会計、関係団体の財政状況及び健全化判断比率'!B32="","",'各会計、関係団体の財政状況及び健全化判断比率'!B32)</f>
        <v>勝央町下水道事業会計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11</v>
      </c>
      <c r="BX35" s="597"/>
      <c r="BY35" s="598" t="str">
        <f>IF('各会計、関係団体の財政状況及び健全化判断比率'!B69="","",'各会計、関係団体の財政状況及び健全化判断比率'!B69)</f>
        <v>岡山県後期高齢者医療広域連合一般会計</v>
      </c>
      <c r="BZ35" s="598"/>
      <c r="CA35" s="598"/>
      <c r="CB35" s="598"/>
      <c r="CC35" s="598"/>
      <c r="CD35" s="598"/>
      <c r="CE35" s="598"/>
      <c r="CF35" s="598"/>
      <c r="CG35" s="598"/>
      <c r="CH35" s="598"/>
      <c r="CI35" s="598"/>
      <c r="CJ35" s="598"/>
      <c r="CK35" s="598"/>
      <c r="CL35" s="598"/>
      <c r="CM35" s="598"/>
      <c r="CN35" s="169"/>
      <c r="CO35" s="597">
        <f t="shared" ref="CO35:CO43" si="3">IF(CQ35="","",CO34+1)</f>
        <v>21</v>
      </c>
      <c r="CP35" s="597"/>
      <c r="CQ35" s="598" t="str">
        <f>IF('各会計、関係団体の財政状況及び健全化判断比率'!BS8="","",'各会計、関係団体の財政状況及び健全化判断比率'!BS8)</f>
        <v>（公財）金太郎スポーツ振興財団</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f>IF(E36="","",C35+1)</f>
        <v>3</v>
      </c>
      <c r="D36" s="597"/>
      <c r="E36" s="598" t="str">
        <f>IF('各会計、関係団体の財政状況及び健全化判断比率'!B9="","",'各会計、関係団体の財政状況及び健全化判断比率'!B9)</f>
        <v>勝田郡介護認定等審査会特別会計</v>
      </c>
      <c r="F36" s="598"/>
      <c r="G36" s="598"/>
      <c r="H36" s="598"/>
      <c r="I36" s="598"/>
      <c r="J36" s="598"/>
      <c r="K36" s="598"/>
      <c r="L36" s="598"/>
      <c r="M36" s="598"/>
      <c r="N36" s="598"/>
      <c r="O36" s="598"/>
      <c r="P36" s="598"/>
      <c r="Q36" s="598"/>
      <c r="R36" s="598"/>
      <c r="S36" s="598"/>
      <c r="T36" s="169"/>
      <c r="U36" s="597">
        <f t="shared" ref="U36:U43" si="4">IF(W36="","",U35+1)</f>
        <v>7</v>
      </c>
      <c r="V36" s="597"/>
      <c r="W36" s="598" t="str">
        <f>IF('各会計、関係団体の財政状況及び健全化判断比率'!B30="","",'各会計、関係団体の財政状況及び健全化判断比率'!B30)</f>
        <v>勝央町後期高齢者医療特別会計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12</v>
      </c>
      <c r="BX36" s="597"/>
      <c r="BY36" s="598" t="str">
        <f>IF('各会計、関係団体の財政状況及び健全化判断比率'!B70="","",'各会計、関係団体の財政状況及び健全化判断比率'!B70)</f>
        <v>岡山県後期高齢者医療広域連合特別会計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f>IF(E37="","",C36+1)</f>
        <v>4</v>
      </c>
      <c r="D37" s="597"/>
      <c r="E37" s="598" t="str">
        <f>IF('各会計、関係団体の財政状況及び健全化判断比率'!B10="","",'各会計、関係団体の財政状況及び健全化判断比率'!B10)</f>
        <v>勝田郡障害者地域生活支援事業特別会計</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13</v>
      </c>
      <c r="BX37" s="597"/>
      <c r="BY37" s="598" t="str">
        <f>IF('各会計、関係団体の財政状況及び健全化判断比率'!B71="","",'各会計、関係団体の財政状況及び健全化判断比率'!B71)</f>
        <v>岡山県市町村総合事務組合一般会計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14</v>
      </c>
      <c r="BX38" s="597"/>
      <c r="BY38" s="598" t="str">
        <f>IF('各会計、関係団体の財政状況及び健全化判断比率'!B72="","",'各会計、関係団体の財政状況及び健全化判断比率'!B72)</f>
        <v>岡山県市町村総合事務組合貸付金特別会計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15</v>
      </c>
      <c r="BX39" s="597"/>
      <c r="BY39" s="598" t="str">
        <f>IF('各会計、関係団体の財政状況及び健全化判断比率'!B73="","",'各会計、関係団体の財政状況及び健全化判断比率'!B73)</f>
        <v>岡山県市町村総合事務組合拠出金事業特別会計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16</v>
      </c>
      <c r="BX40" s="597"/>
      <c r="BY40" s="598" t="str">
        <f>IF('各会計、関係団体の財政状況及び健全化判断比率'!B74="","",'各会計、関係団体の財政状況及び健全化判断比率'!B74)</f>
        <v>岡山県市町村税整理組合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17</v>
      </c>
      <c r="BX41" s="597"/>
      <c r="BY41" s="598" t="str">
        <f>IF('各会計、関係団体の財政状況及び健全化判断比率'!B75="","",'各会計、関係団体の財政状況及び健全化判断比率'!B75)</f>
        <v>津山広域事務組合一般会計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18</v>
      </c>
      <c r="BX42" s="597"/>
      <c r="BY42" s="598" t="str">
        <f>IF('各会計、関係団体の財政状況及び健全化判断比率'!B76="","",'各会計、関係団体の財政状況及び健全化判断比率'!B76)</f>
        <v>津山広域事務組合ふるさと振興事業特別会計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19</v>
      </c>
      <c r="BX43" s="597"/>
      <c r="BY43" s="598" t="str">
        <f>IF('各会計、関係団体の財政状況及び健全化判断比率'!B77="","",'各会計、関係団体の財政状況及び健全化判断比率'!B77)</f>
        <v>勝田郡老人福祉施設組合一般会計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cQNepuQXNn5tNjCKEtpjMSbpVEUdn6C4YUM73uxpGqQGemz1J+Y2Hjg4eZnHzzAI50sys1jFAT97RzvKHOsQfg==" saltValue="S9lcsMdgvqH/fhDz+LjH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P49" sqref="AP49"/>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2031437</v>
      </c>
      <c r="S5" s="613"/>
      <c r="T5" s="613"/>
      <c r="U5" s="613"/>
      <c r="V5" s="613"/>
      <c r="W5" s="613"/>
      <c r="X5" s="613"/>
      <c r="Y5" s="614"/>
      <c r="Z5" s="615">
        <v>27.1</v>
      </c>
      <c r="AA5" s="615"/>
      <c r="AB5" s="615"/>
      <c r="AC5" s="615"/>
      <c r="AD5" s="616">
        <v>2031437</v>
      </c>
      <c r="AE5" s="616"/>
      <c r="AF5" s="616"/>
      <c r="AG5" s="616"/>
      <c r="AH5" s="616"/>
      <c r="AI5" s="616"/>
      <c r="AJ5" s="616"/>
      <c r="AK5" s="616"/>
      <c r="AL5" s="617">
        <v>44.6</v>
      </c>
      <c r="AM5" s="618"/>
      <c r="AN5" s="618"/>
      <c r="AO5" s="619"/>
      <c r="AP5" s="609" t="s">
        <v>217</v>
      </c>
      <c r="AQ5" s="610"/>
      <c r="AR5" s="610"/>
      <c r="AS5" s="610"/>
      <c r="AT5" s="610"/>
      <c r="AU5" s="610"/>
      <c r="AV5" s="610"/>
      <c r="AW5" s="610"/>
      <c r="AX5" s="610"/>
      <c r="AY5" s="610"/>
      <c r="AZ5" s="610"/>
      <c r="BA5" s="610"/>
      <c r="BB5" s="610"/>
      <c r="BC5" s="610"/>
      <c r="BD5" s="610"/>
      <c r="BE5" s="610"/>
      <c r="BF5" s="611"/>
      <c r="BG5" s="623">
        <v>2031437</v>
      </c>
      <c r="BH5" s="624"/>
      <c r="BI5" s="624"/>
      <c r="BJ5" s="624"/>
      <c r="BK5" s="624"/>
      <c r="BL5" s="624"/>
      <c r="BM5" s="624"/>
      <c r="BN5" s="625"/>
      <c r="BO5" s="626">
        <v>100</v>
      </c>
      <c r="BP5" s="626"/>
      <c r="BQ5" s="626"/>
      <c r="BR5" s="626"/>
      <c r="BS5" s="627">
        <v>58269</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68196</v>
      </c>
      <c r="S6" s="624"/>
      <c r="T6" s="624"/>
      <c r="U6" s="624"/>
      <c r="V6" s="624"/>
      <c r="W6" s="624"/>
      <c r="X6" s="624"/>
      <c r="Y6" s="625"/>
      <c r="Z6" s="626">
        <v>0.9</v>
      </c>
      <c r="AA6" s="626"/>
      <c r="AB6" s="626"/>
      <c r="AC6" s="626"/>
      <c r="AD6" s="627">
        <v>68196</v>
      </c>
      <c r="AE6" s="627"/>
      <c r="AF6" s="627"/>
      <c r="AG6" s="627"/>
      <c r="AH6" s="627"/>
      <c r="AI6" s="627"/>
      <c r="AJ6" s="627"/>
      <c r="AK6" s="627"/>
      <c r="AL6" s="628">
        <v>1.5</v>
      </c>
      <c r="AM6" s="629"/>
      <c r="AN6" s="629"/>
      <c r="AO6" s="630"/>
      <c r="AP6" s="620" t="s">
        <v>222</v>
      </c>
      <c r="AQ6" s="621"/>
      <c r="AR6" s="621"/>
      <c r="AS6" s="621"/>
      <c r="AT6" s="621"/>
      <c r="AU6" s="621"/>
      <c r="AV6" s="621"/>
      <c r="AW6" s="621"/>
      <c r="AX6" s="621"/>
      <c r="AY6" s="621"/>
      <c r="AZ6" s="621"/>
      <c r="BA6" s="621"/>
      <c r="BB6" s="621"/>
      <c r="BC6" s="621"/>
      <c r="BD6" s="621"/>
      <c r="BE6" s="621"/>
      <c r="BF6" s="622"/>
      <c r="BG6" s="623">
        <v>2031437</v>
      </c>
      <c r="BH6" s="624"/>
      <c r="BI6" s="624"/>
      <c r="BJ6" s="624"/>
      <c r="BK6" s="624"/>
      <c r="BL6" s="624"/>
      <c r="BM6" s="624"/>
      <c r="BN6" s="625"/>
      <c r="BO6" s="626">
        <v>100</v>
      </c>
      <c r="BP6" s="626"/>
      <c r="BQ6" s="626"/>
      <c r="BR6" s="626"/>
      <c r="BS6" s="627">
        <v>58269</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72920</v>
      </c>
      <c r="CS6" s="624"/>
      <c r="CT6" s="624"/>
      <c r="CU6" s="624"/>
      <c r="CV6" s="624"/>
      <c r="CW6" s="624"/>
      <c r="CX6" s="624"/>
      <c r="CY6" s="625"/>
      <c r="CZ6" s="617">
        <v>1.1000000000000001</v>
      </c>
      <c r="DA6" s="618"/>
      <c r="DB6" s="618"/>
      <c r="DC6" s="634"/>
      <c r="DD6" s="632" t="s">
        <v>121</v>
      </c>
      <c r="DE6" s="624"/>
      <c r="DF6" s="624"/>
      <c r="DG6" s="624"/>
      <c r="DH6" s="624"/>
      <c r="DI6" s="624"/>
      <c r="DJ6" s="624"/>
      <c r="DK6" s="624"/>
      <c r="DL6" s="624"/>
      <c r="DM6" s="624"/>
      <c r="DN6" s="624"/>
      <c r="DO6" s="624"/>
      <c r="DP6" s="625"/>
      <c r="DQ6" s="632">
        <v>72920</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665</v>
      </c>
      <c r="S7" s="624"/>
      <c r="T7" s="624"/>
      <c r="U7" s="624"/>
      <c r="V7" s="624"/>
      <c r="W7" s="624"/>
      <c r="X7" s="624"/>
      <c r="Y7" s="625"/>
      <c r="Z7" s="626">
        <v>0</v>
      </c>
      <c r="AA7" s="626"/>
      <c r="AB7" s="626"/>
      <c r="AC7" s="626"/>
      <c r="AD7" s="627">
        <v>665</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685810</v>
      </c>
      <c r="BH7" s="624"/>
      <c r="BI7" s="624"/>
      <c r="BJ7" s="624"/>
      <c r="BK7" s="624"/>
      <c r="BL7" s="624"/>
      <c r="BM7" s="624"/>
      <c r="BN7" s="625"/>
      <c r="BO7" s="626">
        <v>33.799999999999997</v>
      </c>
      <c r="BP7" s="626"/>
      <c r="BQ7" s="626"/>
      <c r="BR7" s="626"/>
      <c r="BS7" s="627">
        <v>58269</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882762</v>
      </c>
      <c r="CS7" s="624"/>
      <c r="CT7" s="624"/>
      <c r="CU7" s="624"/>
      <c r="CV7" s="624"/>
      <c r="CW7" s="624"/>
      <c r="CX7" s="624"/>
      <c r="CY7" s="625"/>
      <c r="CZ7" s="626">
        <v>12.8</v>
      </c>
      <c r="DA7" s="626"/>
      <c r="DB7" s="626"/>
      <c r="DC7" s="626"/>
      <c r="DD7" s="632">
        <v>1421</v>
      </c>
      <c r="DE7" s="624"/>
      <c r="DF7" s="624"/>
      <c r="DG7" s="624"/>
      <c r="DH7" s="624"/>
      <c r="DI7" s="624"/>
      <c r="DJ7" s="624"/>
      <c r="DK7" s="624"/>
      <c r="DL7" s="624"/>
      <c r="DM7" s="624"/>
      <c r="DN7" s="624"/>
      <c r="DO7" s="624"/>
      <c r="DP7" s="625"/>
      <c r="DQ7" s="632">
        <v>805281</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9280</v>
      </c>
      <c r="S8" s="624"/>
      <c r="T8" s="624"/>
      <c r="U8" s="624"/>
      <c r="V8" s="624"/>
      <c r="W8" s="624"/>
      <c r="X8" s="624"/>
      <c r="Y8" s="625"/>
      <c r="Z8" s="626">
        <v>0.1</v>
      </c>
      <c r="AA8" s="626"/>
      <c r="AB8" s="626"/>
      <c r="AC8" s="626"/>
      <c r="AD8" s="627">
        <v>9280</v>
      </c>
      <c r="AE8" s="627"/>
      <c r="AF8" s="627"/>
      <c r="AG8" s="627"/>
      <c r="AH8" s="627"/>
      <c r="AI8" s="627"/>
      <c r="AJ8" s="627"/>
      <c r="AK8" s="627"/>
      <c r="AL8" s="628">
        <v>0.2</v>
      </c>
      <c r="AM8" s="629"/>
      <c r="AN8" s="629"/>
      <c r="AO8" s="630"/>
      <c r="AP8" s="620" t="s">
        <v>228</v>
      </c>
      <c r="AQ8" s="621"/>
      <c r="AR8" s="621"/>
      <c r="AS8" s="621"/>
      <c r="AT8" s="621"/>
      <c r="AU8" s="621"/>
      <c r="AV8" s="621"/>
      <c r="AW8" s="621"/>
      <c r="AX8" s="621"/>
      <c r="AY8" s="621"/>
      <c r="AZ8" s="621"/>
      <c r="BA8" s="621"/>
      <c r="BB8" s="621"/>
      <c r="BC8" s="621"/>
      <c r="BD8" s="621"/>
      <c r="BE8" s="621"/>
      <c r="BF8" s="622"/>
      <c r="BG8" s="623">
        <v>16499</v>
      </c>
      <c r="BH8" s="624"/>
      <c r="BI8" s="624"/>
      <c r="BJ8" s="624"/>
      <c r="BK8" s="624"/>
      <c r="BL8" s="624"/>
      <c r="BM8" s="624"/>
      <c r="BN8" s="625"/>
      <c r="BO8" s="626">
        <v>0.8</v>
      </c>
      <c r="BP8" s="626"/>
      <c r="BQ8" s="626"/>
      <c r="BR8" s="626"/>
      <c r="BS8" s="627" t="s">
        <v>121</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2694648</v>
      </c>
      <c r="CS8" s="624"/>
      <c r="CT8" s="624"/>
      <c r="CU8" s="624"/>
      <c r="CV8" s="624"/>
      <c r="CW8" s="624"/>
      <c r="CX8" s="624"/>
      <c r="CY8" s="625"/>
      <c r="CZ8" s="626">
        <v>39.1</v>
      </c>
      <c r="DA8" s="626"/>
      <c r="DB8" s="626"/>
      <c r="DC8" s="626"/>
      <c r="DD8" s="632">
        <v>554554</v>
      </c>
      <c r="DE8" s="624"/>
      <c r="DF8" s="624"/>
      <c r="DG8" s="624"/>
      <c r="DH8" s="624"/>
      <c r="DI8" s="624"/>
      <c r="DJ8" s="624"/>
      <c r="DK8" s="624"/>
      <c r="DL8" s="624"/>
      <c r="DM8" s="624"/>
      <c r="DN8" s="624"/>
      <c r="DO8" s="624"/>
      <c r="DP8" s="625"/>
      <c r="DQ8" s="632">
        <v>1523534</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15128</v>
      </c>
      <c r="S9" s="624"/>
      <c r="T9" s="624"/>
      <c r="U9" s="624"/>
      <c r="V9" s="624"/>
      <c r="W9" s="624"/>
      <c r="X9" s="624"/>
      <c r="Y9" s="625"/>
      <c r="Z9" s="626">
        <v>0.2</v>
      </c>
      <c r="AA9" s="626"/>
      <c r="AB9" s="626"/>
      <c r="AC9" s="626"/>
      <c r="AD9" s="627">
        <v>15128</v>
      </c>
      <c r="AE9" s="627"/>
      <c r="AF9" s="627"/>
      <c r="AG9" s="627"/>
      <c r="AH9" s="627"/>
      <c r="AI9" s="627"/>
      <c r="AJ9" s="627"/>
      <c r="AK9" s="627"/>
      <c r="AL9" s="628">
        <v>0.3</v>
      </c>
      <c r="AM9" s="629"/>
      <c r="AN9" s="629"/>
      <c r="AO9" s="630"/>
      <c r="AP9" s="620" t="s">
        <v>231</v>
      </c>
      <c r="AQ9" s="621"/>
      <c r="AR9" s="621"/>
      <c r="AS9" s="621"/>
      <c r="AT9" s="621"/>
      <c r="AU9" s="621"/>
      <c r="AV9" s="621"/>
      <c r="AW9" s="621"/>
      <c r="AX9" s="621"/>
      <c r="AY9" s="621"/>
      <c r="AZ9" s="621"/>
      <c r="BA9" s="621"/>
      <c r="BB9" s="621"/>
      <c r="BC9" s="621"/>
      <c r="BD9" s="621"/>
      <c r="BE9" s="621"/>
      <c r="BF9" s="622"/>
      <c r="BG9" s="623">
        <v>409130</v>
      </c>
      <c r="BH9" s="624"/>
      <c r="BI9" s="624"/>
      <c r="BJ9" s="624"/>
      <c r="BK9" s="624"/>
      <c r="BL9" s="624"/>
      <c r="BM9" s="624"/>
      <c r="BN9" s="625"/>
      <c r="BO9" s="626">
        <v>20.100000000000001</v>
      </c>
      <c r="BP9" s="626"/>
      <c r="BQ9" s="626"/>
      <c r="BR9" s="626"/>
      <c r="BS9" s="627" t="s">
        <v>121</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591832</v>
      </c>
      <c r="CS9" s="624"/>
      <c r="CT9" s="624"/>
      <c r="CU9" s="624"/>
      <c r="CV9" s="624"/>
      <c r="CW9" s="624"/>
      <c r="CX9" s="624"/>
      <c r="CY9" s="625"/>
      <c r="CZ9" s="626">
        <v>8.6</v>
      </c>
      <c r="DA9" s="626"/>
      <c r="DB9" s="626"/>
      <c r="DC9" s="626"/>
      <c r="DD9" s="632">
        <v>10825</v>
      </c>
      <c r="DE9" s="624"/>
      <c r="DF9" s="624"/>
      <c r="DG9" s="624"/>
      <c r="DH9" s="624"/>
      <c r="DI9" s="624"/>
      <c r="DJ9" s="624"/>
      <c r="DK9" s="624"/>
      <c r="DL9" s="624"/>
      <c r="DM9" s="624"/>
      <c r="DN9" s="624"/>
      <c r="DO9" s="624"/>
      <c r="DP9" s="625"/>
      <c r="DQ9" s="632">
        <v>480706</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121</v>
      </c>
      <c r="S10" s="624"/>
      <c r="T10" s="624"/>
      <c r="U10" s="624"/>
      <c r="V10" s="624"/>
      <c r="W10" s="624"/>
      <c r="X10" s="624"/>
      <c r="Y10" s="625"/>
      <c r="Z10" s="626" t="s">
        <v>121</v>
      </c>
      <c r="AA10" s="626"/>
      <c r="AB10" s="626"/>
      <c r="AC10" s="626"/>
      <c r="AD10" s="627" t="s">
        <v>121</v>
      </c>
      <c r="AE10" s="627"/>
      <c r="AF10" s="627"/>
      <c r="AG10" s="627"/>
      <c r="AH10" s="627"/>
      <c r="AI10" s="627"/>
      <c r="AJ10" s="627"/>
      <c r="AK10" s="627"/>
      <c r="AL10" s="628" t="s">
        <v>121</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56234</v>
      </c>
      <c r="BH10" s="624"/>
      <c r="BI10" s="624"/>
      <c r="BJ10" s="624"/>
      <c r="BK10" s="624"/>
      <c r="BL10" s="624"/>
      <c r="BM10" s="624"/>
      <c r="BN10" s="625"/>
      <c r="BO10" s="626">
        <v>2.8</v>
      </c>
      <c r="BP10" s="626"/>
      <c r="BQ10" s="626"/>
      <c r="BR10" s="626"/>
      <c r="BS10" s="627" t="s">
        <v>121</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5500</v>
      </c>
      <c r="CS10" s="624"/>
      <c r="CT10" s="624"/>
      <c r="CU10" s="624"/>
      <c r="CV10" s="624"/>
      <c r="CW10" s="624"/>
      <c r="CX10" s="624"/>
      <c r="CY10" s="625"/>
      <c r="CZ10" s="626">
        <v>0.1</v>
      </c>
      <c r="DA10" s="626"/>
      <c r="DB10" s="626"/>
      <c r="DC10" s="626"/>
      <c r="DD10" s="632" t="s">
        <v>121</v>
      </c>
      <c r="DE10" s="624"/>
      <c r="DF10" s="624"/>
      <c r="DG10" s="624"/>
      <c r="DH10" s="624"/>
      <c r="DI10" s="624"/>
      <c r="DJ10" s="624"/>
      <c r="DK10" s="624"/>
      <c r="DL10" s="624"/>
      <c r="DM10" s="624"/>
      <c r="DN10" s="624"/>
      <c r="DO10" s="624"/>
      <c r="DP10" s="625"/>
      <c r="DQ10" s="632" t="s">
        <v>121</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305406</v>
      </c>
      <c r="S11" s="624"/>
      <c r="T11" s="624"/>
      <c r="U11" s="624"/>
      <c r="V11" s="624"/>
      <c r="W11" s="624"/>
      <c r="X11" s="624"/>
      <c r="Y11" s="625"/>
      <c r="Z11" s="628">
        <v>4.0999999999999996</v>
      </c>
      <c r="AA11" s="629"/>
      <c r="AB11" s="629"/>
      <c r="AC11" s="635"/>
      <c r="AD11" s="632">
        <v>305406</v>
      </c>
      <c r="AE11" s="624"/>
      <c r="AF11" s="624"/>
      <c r="AG11" s="624"/>
      <c r="AH11" s="624"/>
      <c r="AI11" s="624"/>
      <c r="AJ11" s="624"/>
      <c r="AK11" s="625"/>
      <c r="AL11" s="628">
        <v>6.7</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203947</v>
      </c>
      <c r="BH11" s="624"/>
      <c r="BI11" s="624"/>
      <c r="BJ11" s="624"/>
      <c r="BK11" s="624"/>
      <c r="BL11" s="624"/>
      <c r="BM11" s="624"/>
      <c r="BN11" s="625"/>
      <c r="BO11" s="626">
        <v>10</v>
      </c>
      <c r="BP11" s="626"/>
      <c r="BQ11" s="626"/>
      <c r="BR11" s="626"/>
      <c r="BS11" s="627">
        <v>58269</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283155</v>
      </c>
      <c r="CS11" s="624"/>
      <c r="CT11" s="624"/>
      <c r="CU11" s="624"/>
      <c r="CV11" s="624"/>
      <c r="CW11" s="624"/>
      <c r="CX11" s="624"/>
      <c r="CY11" s="625"/>
      <c r="CZ11" s="626">
        <v>4.0999999999999996</v>
      </c>
      <c r="DA11" s="626"/>
      <c r="DB11" s="626"/>
      <c r="DC11" s="626"/>
      <c r="DD11" s="632">
        <v>94349</v>
      </c>
      <c r="DE11" s="624"/>
      <c r="DF11" s="624"/>
      <c r="DG11" s="624"/>
      <c r="DH11" s="624"/>
      <c r="DI11" s="624"/>
      <c r="DJ11" s="624"/>
      <c r="DK11" s="624"/>
      <c r="DL11" s="624"/>
      <c r="DM11" s="624"/>
      <c r="DN11" s="624"/>
      <c r="DO11" s="624"/>
      <c r="DP11" s="625"/>
      <c r="DQ11" s="632">
        <v>189594</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121</v>
      </c>
      <c r="S12" s="624"/>
      <c r="T12" s="624"/>
      <c r="U12" s="624"/>
      <c r="V12" s="624"/>
      <c r="W12" s="624"/>
      <c r="X12" s="624"/>
      <c r="Y12" s="625"/>
      <c r="Z12" s="626" t="s">
        <v>121</v>
      </c>
      <c r="AA12" s="626"/>
      <c r="AB12" s="626"/>
      <c r="AC12" s="626"/>
      <c r="AD12" s="627" t="s">
        <v>121</v>
      </c>
      <c r="AE12" s="627"/>
      <c r="AF12" s="627"/>
      <c r="AG12" s="627"/>
      <c r="AH12" s="627"/>
      <c r="AI12" s="627"/>
      <c r="AJ12" s="627"/>
      <c r="AK12" s="627"/>
      <c r="AL12" s="628" t="s">
        <v>121</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1208981</v>
      </c>
      <c r="BH12" s="624"/>
      <c r="BI12" s="624"/>
      <c r="BJ12" s="624"/>
      <c r="BK12" s="624"/>
      <c r="BL12" s="624"/>
      <c r="BM12" s="624"/>
      <c r="BN12" s="625"/>
      <c r="BO12" s="626">
        <v>59.5</v>
      </c>
      <c r="BP12" s="626"/>
      <c r="BQ12" s="626"/>
      <c r="BR12" s="626"/>
      <c r="BS12" s="627" t="s">
        <v>121</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39351</v>
      </c>
      <c r="CS12" s="624"/>
      <c r="CT12" s="624"/>
      <c r="CU12" s="624"/>
      <c r="CV12" s="624"/>
      <c r="CW12" s="624"/>
      <c r="CX12" s="624"/>
      <c r="CY12" s="625"/>
      <c r="CZ12" s="626">
        <v>0.6</v>
      </c>
      <c r="DA12" s="626"/>
      <c r="DB12" s="626"/>
      <c r="DC12" s="626"/>
      <c r="DD12" s="632" t="s">
        <v>121</v>
      </c>
      <c r="DE12" s="624"/>
      <c r="DF12" s="624"/>
      <c r="DG12" s="624"/>
      <c r="DH12" s="624"/>
      <c r="DI12" s="624"/>
      <c r="DJ12" s="624"/>
      <c r="DK12" s="624"/>
      <c r="DL12" s="624"/>
      <c r="DM12" s="624"/>
      <c r="DN12" s="624"/>
      <c r="DO12" s="624"/>
      <c r="DP12" s="625"/>
      <c r="DQ12" s="632">
        <v>38943</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121</v>
      </c>
      <c r="S13" s="624"/>
      <c r="T13" s="624"/>
      <c r="U13" s="624"/>
      <c r="V13" s="624"/>
      <c r="W13" s="624"/>
      <c r="X13" s="624"/>
      <c r="Y13" s="625"/>
      <c r="Z13" s="626" t="s">
        <v>121</v>
      </c>
      <c r="AA13" s="626"/>
      <c r="AB13" s="626"/>
      <c r="AC13" s="626"/>
      <c r="AD13" s="627" t="s">
        <v>121</v>
      </c>
      <c r="AE13" s="627"/>
      <c r="AF13" s="627"/>
      <c r="AG13" s="627"/>
      <c r="AH13" s="627"/>
      <c r="AI13" s="627"/>
      <c r="AJ13" s="627"/>
      <c r="AK13" s="627"/>
      <c r="AL13" s="628" t="s">
        <v>121</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1207980</v>
      </c>
      <c r="BH13" s="624"/>
      <c r="BI13" s="624"/>
      <c r="BJ13" s="624"/>
      <c r="BK13" s="624"/>
      <c r="BL13" s="624"/>
      <c r="BM13" s="624"/>
      <c r="BN13" s="625"/>
      <c r="BO13" s="626">
        <v>59.5</v>
      </c>
      <c r="BP13" s="626"/>
      <c r="BQ13" s="626"/>
      <c r="BR13" s="626"/>
      <c r="BS13" s="627" t="s">
        <v>121</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704627</v>
      </c>
      <c r="CS13" s="624"/>
      <c r="CT13" s="624"/>
      <c r="CU13" s="624"/>
      <c r="CV13" s="624"/>
      <c r="CW13" s="624"/>
      <c r="CX13" s="624"/>
      <c r="CY13" s="625"/>
      <c r="CZ13" s="626">
        <v>10.199999999999999</v>
      </c>
      <c r="DA13" s="626"/>
      <c r="DB13" s="626"/>
      <c r="DC13" s="626"/>
      <c r="DD13" s="632">
        <v>140639</v>
      </c>
      <c r="DE13" s="624"/>
      <c r="DF13" s="624"/>
      <c r="DG13" s="624"/>
      <c r="DH13" s="624"/>
      <c r="DI13" s="624"/>
      <c r="DJ13" s="624"/>
      <c r="DK13" s="624"/>
      <c r="DL13" s="624"/>
      <c r="DM13" s="624"/>
      <c r="DN13" s="624"/>
      <c r="DO13" s="624"/>
      <c r="DP13" s="625"/>
      <c r="DQ13" s="632">
        <v>585592</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121</v>
      </c>
      <c r="S14" s="624"/>
      <c r="T14" s="624"/>
      <c r="U14" s="624"/>
      <c r="V14" s="624"/>
      <c r="W14" s="624"/>
      <c r="X14" s="624"/>
      <c r="Y14" s="625"/>
      <c r="Z14" s="626" t="s">
        <v>121</v>
      </c>
      <c r="AA14" s="626"/>
      <c r="AB14" s="626"/>
      <c r="AC14" s="626"/>
      <c r="AD14" s="627" t="s">
        <v>121</v>
      </c>
      <c r="AE14" s="627"/>
      <c r="AF14" s="627"/>
      <c r="AG14" s="627"/>
      <c r="AH14" s="627"/>
      <c r="AI14" s="627"/>
      <c r="AJ14" s="627"/>
      <c r="AK14" s="627"/>
      <c r="AL14" s="628" t="s">
        <v>121</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51548</v>
      </c>
      <c r="BH14" s="624"/>
      <c r="BI14" s="624"/>
      <c r="BJ14" s="624"/>
      <c r="BK14" s="624"/>
      <c r="BL14" s="624"/>
      <c r="BM14" s="624"/>
      <c r="BN14" s="625"/>
      <c r="BO14" s="626">
        <v>2.5</v>
      </c>
      <c r="BP14" s="626"/>
      <c r="BQ14" s="626"/>
      <c r="BR14" s="626"/>
      <c r="BS14" s="627" t="s">
        <v>121</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197382</v>
      </c>
      <c r="CS14" s="624"/>
      <c r="CT14" s="624"/>
      <c r="CU14" s="624"/>
      <c r="CV14" s="624"/>
      <c r="CW14" s="624"/>
      <c r="CX14" s="624"/>
      <c r="CY14" s="625"/>
      <c r="CZ14" s="626">
        <v>2.9</v>
      </c>
      <c r="DA14" s="626"/>
      <c r="DB14" s="626"/>
      <c r="DC14" s="626"/>
      <c r="DD14" s="632" t="s">
        <v>121</v>
      </c>
      <c r="DE14" s="624"/>
      <c r="DF14" s="624"/>
      <c r="DG14" s="624"/>
      <c r="DH14" s="624"/>
      <c r="DI14" s="624"/>
      <c r="DJ14" s="624"/>
      <c r="DK14" s="624"/>
      <c r="DL14" s="624"/>
      <c r="DM14" s="624"/>
      <c r="DN14" s="624"/>
      <c r="DO14" s="624"/>
      <c r="DP14" s="625"/>
      <c r="DQ14" s="632">
        <v>197176</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7824</v>
      </c>
      <c r="S15" s="624"/>
      <c r="T15" s="624"/>
      <c r="U15" s="624"/>
      <c r="V15" s="624"/>
      <c r="W15" s="624"/>
      <c r="X15" s="624"/>
      <c r="Y15" s="625"/>
      <c r="Z15" s="626">
        <v>0.1</v>
      </c>
      <c r="AA15" s="626"/>
      <c r="AB15" s="626"/>
      <c r="AC15" s="626"/>
      <c r="AD15" s="627">
        <v>7824</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85098</v>
      </c>
      <c r="BH15" s="624"/>
      <c r="BI15" s="624"/>
      <c r="BJ15" s="624"/>
      <c r="BK15" s="624"/>
      <c r="BL15" s="624"/>
      <c r="BM15" s="624"/>
      <c r="BN15" s="625"/>
      <c r="BO15" s="626">
        <v>4.2</v>
      </c>
      <c r="BP15" s="626"/>
      <c r="BQ15" s="626"/>
      <c r="BR15" s="626"/>
      <c r="BS15" s="627" t="s">
        <v>121</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877668</v>
      </c>
      <c r="CS15" s="624"/>
      <c r="CT15" s="624"/>
      <c r="CU15" s="624"/>
      <c r="CV15" s="624"/>
      <c r="CW15" s="624"/>
      <c r="CX15" s="624"/>
      <c r="CY15" s="625"/>
      <c r="CZ15" s="626">
        <v>12.7</v>
      </c>
      <c r="DA15" s="626"/>
      <c r="DB15" s="626"/>
      <c r="DC15" s="626"/>
      <c r="DD15" s="632">
        <v>235576</v>
      </c>
      <c r="DE15" s="624"/>
      <c r="DF15" s="624"/>
      <c r="DG15" s="624"/>
      <c r="DH15" s="624"/>
      <c r="DI15" s="624"/>
      <c r="DJ15" s="624"/>
      <c r="DK15" s="624"/>
      <c r="DL15" s="624"/>
      <c r="DM15" s="624"/>
      <c r="DN15" s="624"/>
      <c r="DO15" s="624"/>
      <c r="DP15" s="625"/>
      <c r="DQ15" s="632">
        <v>590670</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36233</v>
      </c>
      <c r="S16" s="624"/>
      <c r="T16" s="624"/>
      <c r="U16" s="624"/>
      <c r="V16" s="624"/>
      <c r="W16" s="624"/>
      <c r="X16" s="624"/>
      <c r="Y16" s="625"/>
      <c r="Z16" s="626">
        <v>0.5</v>
      </c>
      <c r="AA16" s="626"/>
      <c r="AB16" s="626"/>
      <c r="AC16" s="626"/>
      <c r="AD16" s="627">
        <v>36233</v>
      </c>
      <c r="AE16" s="627"/>
      <c r="AF16" s="627"/>
      <c r="AG16" s="627"/>
      <c r="AH16" s="627"/>
      <c r="AI16" s="627"/>
      <c r="AJ16" s="627"/>
      <c r="AK16" s="627"/>
      <c r="AL16" s="628">
        <v>0.8</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121</v>
      </c>
      <c r="BH16" s="624"/>
      <c r="BI16" s="624"/>
      <c r="BJ16" s="624"/>
      <c r="BK16" s="624"/>
      <c r="BL16" s="624"/>
      <c r="BM16" s="624"/>
      <c r="BN16" s="625"/>
      <c r="BO16" s="626" t="s">
        <v>121</v>
      </c>
      <c r="BP16" s="626"/>
      <c r="BQ16" s="626"/>
      <c r="BR16" s="626"/>
      <c r="BS16" s="627" t="s">
        <v>121</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9469</v>
      </c>
      <c r="CS16" s="624"/>
      <c r="CT16" s="624"/>
      <c r="CU16" s="624"/>
      <c r="CV16" s="624"/>
      <c r="CW16" s="624"/>
      <c r="CX16" s="624"/>
      <c r="CY16" s="625"/>
      <c r="CZ16" s="626">
        <v>0.1</v>
      </c>
      <c r="DA16" s="626"/>
      <c r="DB16" s="626"/>
      <c r="DC16" s="626"/>
      <c r="DD16" s="632" t="s">
        <v>121</v>
      </c>
      <c r="DE16" s="624"/>
      <c r="DF16" s="624"/>
      <c r="DG16" s="624"/>
      <c r="DH16" s="624"/>
      <c r="DI16" s="624"/>
      <c r="DJ16" s="624"/>
      <c r="DK16" s="624"/>
      <c r="DL16" s="624"/>
      <c r="DM16" s="624"/>
      <c r="DN16" s="624"/>
      <c r="DO16" s="624"/>
      <c r="DP16" s="625"/>
      <c r="DQ16" s="632">
        <v>4168</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60437</v>
      </c>
      <c r="S17" s="624"/>
      <c r="T17" s="624"/>
      <c r="U17" s="624"/>
      <c r="V17" s="624"/>
      <c r="W17" s="624"/>
      <c r="X17" s="624"/>
      <c r="Y17" s="625"/>
      <c r="Z17" s="626">
        <v>0.8</v>
      </c>
      <c r="AA17" s="626"/>
      <c r="AB17" s="626"/>
      <c r="AC17" s="626"/>
      <c r="AD17" s="627">
        <v>60437</v>
      </c>
      <c r="AE17" s="627"/>
      <c r="AF17" s="627"/>
      <c r="AG17" s="627"/>
      <c r="AH17" s="627"/>
      <c r="AI17" s="627"/>
      <c r="AJ17" s="627"/>
      <c r="AK17" s="627"/>
      <c r="AL17" s="628">
        <v>1.3</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121</v>
      </c>
      <c r="BH17" s="624"/>
      <c r="BI17" s="624"/>
      <c r="BJ17" s="624"/>
      <c r="BK17" s="624"/>
      <c r="BL17" s="624"/>
      <c r="BM17" s="624"/>
      <c r="BN17" s="625"/>
      <c r="BO17" s="626" t="s">
        <v>121</v>
      </c>
      <c r="BP17" s="626"/>
      <c r="BQ17" s="626"/>
      <c r="BR17" s="626"/>
      <c r="BS17" s="627" t="s">
        <v>121</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536598</v>
      </c>
      <c r="CS17" s="624"/>
      <c r="CT17" s="624"/>
      <c r="CU17" s="624"/>
      <c r="CV17" s="624"/>
      <c r="CW17" s="624"/>
      <c r="CX17" s="624"/>
      <c r="CY17" s="625"/>
      <c r="CZ17" s="626">
        <v>7.8</v>
      </c>
      <c r="DA17" s="626"/>
      <c r="DB17" s="626"/>
      <c r="DC17" s="626"/>
      <c r="DD17" s="632" t="s">
        <v>121</v>
      </c>
      <c r="DE17" s="624"/>
      <c r="DF17" s="624"/>
      <c r="DG17" s="624"/>
      <c r="DH17" s="624"/>
      <c r="DI17" s="624"/>
      <c r="DJ17" s="624"/>
      <c r="DK17" s="624"/>
      <c r="DL17" s="624"/>
      <c r="DM17" s="624"/>
      <c r="DN17" s="624"/>
      <c r="DO17" s="624"/>
      <c r="DP17" s="625"/>
      <c r="DQ17" s="632">
        <v>536598</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13947</v>
      </c>
      <c r="S18" s="624"/>
      <c r="T18" s="624"/>
      <c r="U18" s="624"/>
      <c r="V18" s="624"/>
      <c r="W18" s="624"/>
      <c r="X18" s="624"/>
      <c r="Y18" s="625"/>
      <c r="Z18" s="626">
        <v>0.2</v>
      </c>
      <c r="AA18" s="626"/>
      <c r="AB18" s="626"/>
      <c r="AC18" s="626"/>
      <c r="AD18" s="627">
        <v>13947</v>
      </c>
      <c r="AE18" s="627"/>
      <c r="AF18" s="627"/>
      <c r="AG18" s="627"/>
      <c r="AH18" s="627"/>
      <c r="AI18" s="627"/>
      <c r="AJ18" s="627"/>
      <c r="AK18" s="627"/>
      <c r="AL18" s="628">
        <v>0.3</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121</v>
      </c>
      <c r="BH18" s="624"/>
      <c r="BI18" s="624"/>
      <c r="BJ18" s="624"/>
      <c r="BK18" s="624"/>
      <c r="BL18" s="624"/>
      <c r="BM18" s="624"/>
      <c r="BN18" s="625"/>
      <c r="BO18" s="626" t="s">
        <v>121</v>
      </c>
      <c r="BP18" s="626"/>
      <c r="BQ18" s="626"/>
      <c r="BR18" s="626"/>
      <c r="BS18" s="627" t="s">
        <v>121</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121</v>
      </c>
      <c r="CS18" s="624"/>
      <c r="CT18" s="624"/>
      <c r="CU18" s="624"/>
      <c r="CV18" s="624"/>
      <c r="CW18" s="624"/>
      <c r="CX18" s="624"/>
      <c r="CY18" s="625"/>
      <c r="CZ18" s="626" t="s">
        <v>121</v>
      </c>
      <c r="DA18" s="626"/>
      <c r="DB18" s="626"/>
      <c r="DC18" s="626"/>
      <c r="DD18" s="632" t="s">
        <v>121</v>
      </c>
      <c r="DE18" s="624"/>
      <c r="DF18" s="624"/>
      <c r="DG18" s="624"/>
      <c r="DH18" s="624"/>
      <c r="DI18" s="624"/>
      <c r="DJ18" s="624"/>
      <c r="DK18" s="624"/>
      <c r="DL18" s="624"/>
      <c r="DM18" s="624"/>
      <c r="DN18" s="624"/>
      <c r="DO18" s="624"/>
      <c r="DP18" s="625"/>
      <c r="DQ18" s="632" t="s">
        <v>121</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46490</v>
      </c>
      <c r="S19" s="624"/>
      <c r="T19" s="624"/>
      <c r="U19" s="624"/>
      <c r="V19" s="624"/>
      <c r="W19" s="624"/>
      <c r="X19" s="624"/>
      <c r="Y19" s="625"/>
      <c r="Z19" s="626">
        <v>0.6</v>
      </c>
      <c r="AA19" s="626"/>
      <c r="AB19" s="626"/>
      <c r="AC19" s="626"/>
      <c r="AD19" s="627">
        <v>46490</v>
      </c>
      <c r="AE19" s="627"/>
      <c r="AF19" s="627"/>
      <c r="AG19" s="627"/>
      <c r="AH19" s="627"/>
      <c r="AI19" s="627"/>
      <c r="AJ19" s="627"/>
      <c r="AK19" s="627"/>
      <c r="AL19" s="628">
        <v>1</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121</v>
      </c>
      <c r="BH19" s="624"/>
      <c r="BI19" s="624"/>
      <c r="BJ19" s="624"/>
      <c r="BK19" s="624"/>
      <c r="BL19" s="624"/>
      <c r="BM19" s="624"/>
      <c r="BN19" s="625"/>
      <c r="BO19" s="626" t="s">
        <v>121</v>
      </c>
      <c r="BP19" s="626"/>
      <c r="BQ19" s="626"/>
      <c r="BR19" s="626"/>
      <c r="BS19" s="627" t="s">
        <v>121</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121</v>
      </c>
      <c r="CS19" s="624"/>
      <c r="CT19" s="624"/>
      <c r="CU19" s="624"/>
      <c r="CV19" s="624"/>
      <c r="CW19" s="624"/>
      <c r="CX19" s="624"/>
      <c r="CY19" s="625"/>
      <c r="CZ19" s="626" t="s">
        <v>121</v>
      </c>
      <c r="DA19" s="626"/>
      <c r="DB19" s="626"/>
      <c r="DC19" s="626"/>
      <c r="DD19" s="632" t="s">
        <v>121</v>
      </c>
      <c r="DE19" s="624"/>
      <c r="DF19" s="624"/>
      <c r="DG19" s="624"/>
      <c r="DH19" s="624"/>
      <c r="DI19" s="624"/>
      <c r="DJ19" s="624"/>
      <c r="DK19" s="624"/>
      <c r="DL19" s="624"/>
      <c r="DM19" s="624"/>
      <c r="DN19" s="624"/>
      <c r="DO19" s="624"/>
      <c r="DP19" s="625"/>
      <c r="DQ19" s="632" t="s">
        <v>121</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t="s">
        <v>121</v>
      </c>
      <c r="S20" s="624"/>
      <c r="T20" s="624"/>
      <c r="U20" s="624"/>
      <c r="V20" s="624"/>
      <c r="W20" s="624"/>
      <c r="X20" s="624"/>
      <c r="Y20" s="625"/>
      <c r="Z20" s="626" t="s">
        <v>121</v>
      </c>
      <c r="AA20" s="626"/>
      <c r="AB20" s="626"/>
      <c r="AC20" s="626"/>
      <c r="AD20" s="627" t="s">
        <v>121</v>
      </c>
      <c r="AE20" s="627"/>
      <c r="AF20" s="627"/>
      <c r="AG20" s="627"/>
      <c r="AH20" s="627"/>
      <c r="AI20" s="627"/>
      <c r="AJ20" s="627"/>
      <c r="AK20" s="627"/>
      <c r="AL20" s="628" t="s">
        <v>121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121</v>
      </c>
      <c r="BH20" s="624"/>
      <c r="BI20" s="624"/>
      <c r="BJ20" s="624"/>
      <c r="BK20" s="624"/>
      <c r="BL20" s="624"/>
      <c r="BM20" s="624"/>
      <c r="BN20" s="625"/>
      <c r="BO20" s="626" t="s">
        <v>121</v>
      </c>
      <c r="BP20" s="626"/>
      <c r="BQ20" s="626"/>
      <c r="BR20" s="626"/>
      <c r="BS20" s="627" t="s">
        <v>121</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6895912</v>
      </c>
      <c r="CS20" s="624"/>
      <c r="CT20" s="624"/>
      <c r="CU20" s="624"/>
      <c r="CV20" s="624"/>
      <c r="CW20" s="624"/>
      <c r="CX20" s="624"/>
      <c r="CY20" s="625"/>
      <c r="CZ20" s="626">
        <v>100</v>
      </c>
      <c r="DA20" s="626"/>
      <c r="DB20" s="626"/>
      <c r="DC20" s="626"/>
      <c r="DD20" s="632">
        <v>1037364</v>
      </c>
      <c r="DE20" s="624"/>
      <c r="DF20" s="624"/>
      <c r="DG20" s="624"/>
      <c r="DH20" s="624"/>
      <c r="DI20" s="624"/>
      <c r="DJ20" s="624"/>
      <c r="DK20" s="624"/>
      <c r="DL20" s="624"/>
      <c r="DM20" s="624"/>
      <c r="DN20" s="624"/>
      <c r="DO20" s="624"/>
      <c r="DP20" s="625"/>
      <c r="DQ20" s="632">
        <v>5025182</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2183657</v>
      </c>
      <c r="S21" s="624"/>
      <c r="T21" s="624"/>
      <c r="U21" s="624"/>
      <c r="V21" s="624"/>
      <c r="W21" s="624"/>
      <c r="X21" s="624"/>
      <c r="Y21" s="625"/>
      <c r="Z21" s="626">
        <v>29.1</v>
      </c>
      <c r="AA21" s="626"/>
      <c r="AB21" s="626"/>
      <c r="AC21" s="626"/>
      <c r="AD21" s="627">
        <v>2011469</v>
      </c>
      <c r="AE21" s="627"/>
      <c r="AF21" s="627"/>
      <c r="AG21" s="627"/>
      <c r="AH21" s="627"/>
      <c r="AI21" s="627"/>
      <c r="AJ21" s="627"/>
      <c r="AK21" s="627"/>
      <c r="AL21" s="628">
        <v>44.2</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121</v>
      </c>
      <c r="BH21" s="624"/>
      <c r="BI21" s="624"/>
      <c r="BJ21" s="624"/>
      <c r="BK21" s="624"/>
      <c r="BL21" s="624"/>
      <c r="BM21" s="624"/>
      <c r="BN21" s="625"/>
      <c r="BO21" s="626" t="s">
        <v>121</v>
      </c>
      <c r="BP21" s="626"/>
      <c r="BQ21" s="626"/>
      <c r="BR21" s="626"/>
      <c r="BS21" s="627" t="s">
        <v>121</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2011469</v>
      </c>
      <c r="S22" s="624"/>
      <c r="T22" s="624"/>
      <c r="U22" s="624"/>
      <c r="V22" s="624"/>
      <c r="W22" s="624"/>
      <c r="X22" s="624"/>
      <c r="Y22" s="625"/>
      <c r="Z22" s="626">
        <v>26.8</v>
      </c>
      <c r="AA22" s="626"/>
      <c r="AB22" s="626"/>
      <c r="AC22" s="626"/>
      <c r="AD22" s="627">
        <v>2011469</v>
      </c>
      <c r="AE22" s="627"/>
      <c r="AF22" s="627"/>
      <c r="AG22" s="627"/>
      <c r="AH22" s="627"/>
      <c r="AI22" s="627"/>
      <c r="AJ22" s="627"/>
      <c r="AK22" s="627"/>
      <c r="AL22" s="628">
        <v>44.2</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121</v>
      </c>
      <c r="BH22" s="624"/>
      <c r="BI22" s="624"/>
      <c r="BJ22" s="624"/>
      <c r="BK22" s="624"/>
      <c r="BL22" s="624"/>
      <c r="BM22" s="624"/>
      <c r="BN22" s="625"/>
      <c r="BO22" s="626" t="s">
        <v>121</v>
      </c>
      <c r="BP22" s="626"/>
      <c r="BQ22" s="626"/>
      <c r="BR22" s="626"/>
      <c r="BS22" s="627" t="s">
        <v>121</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172188</v>
      </c>
      <c r="S23" s="624"/>
      <c r="T23" s="624"/>
      <c r="U23" s="624"/>
      <c r="V23" s="624"/>
      <c r="W23" s="624"/>
      <c r="X23" s="624"/>
      <c r="Y23" s="625"/>
      <c r="Z23" s="626">
        <v>2.2999999999999998</v>
      </c>
      <c r="AA23" s="626"/>
      <c r="AB23" s="626"/>
      <c r="AC23" s="626"/>
      <c r="AD23" s="627" t="s">
        <v>121</v>
      </c>
      <c r="AE23" s="627"/>
      <c r="AF23" s="627"/>
      <c r="AG23" s="627"/>
      <c r="AH23" s="627"/>
      <c r="AI23" s="627"/>
      <c r="AJ23" s="627"/>
      <c r="AK23" s="627"/>
      <c r="AL23" s="628" t="s">
        <v>121</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121</v>
      </c>
      <c r="BH23" s="624"/>
      <c r="BI23" s="624"/>
      <c r="BJ23" s="624"/>
      <c r="BK23" s="624"/>
      <c r="BL23" s="624"/>
      <c r="BM23" s="624"/>
      <c r="BN23" s="625"/>
      <c r="BO23" s="626" t="s">
        <v>121</v>
      </c>
      <c r="BP23" s="626"/>
      <c r="BQ23" s="626"/>
      <c r="BR23" s="626"/>
      <c r="BS23" s="627" t="s">
        <v>121</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121</v>
      </c>
      <c r="S24" s="624"/>
      <c r="T24" s="624"/>
      <c r="U24" s="624"/>
      <c r="V24" s="624"/>
      <c r="W24" s="624"/>
      <c r="X24" s="624"/>
      <c r="Y24" s="625"/>
      <c r="Z24" s="626" t="s">
        <v>121</v>
      </c>
      <c r="AA24" s="626"/>
      <c r="AB24" s="626"/>
      <c r="AC24" s="626"/>
      <c r="AD24" s="627" t="s">
        <v>121</v>
      </c>
      <c r="AE24" s="627"/>
      <c r="AF24" s="627"/>
      <c r="AG24" s="627"/>
      <c r="AH24" s="627"/>
      <c r="AI24" s="627"/>
      <c r="AJ24" s="627"/>
      <c r="AK24" s="627"/>
      <c r="AL24" s="628" t="s">
        <v>121</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121</v>
      </c>
      <c r="BH24" s="624"/>
      <c r="BI24" s="624"/>
      <c r="BJ24" s="624"/>
      <c r="BK24" s="624"/>
      <c r="BL24" s="624"/>
      <c r="BM24" s="624"/>
      <c r="BN24" s="625"/>
      <c r="BO24" s="626" t="s">
        <v>121</v>
      </c>
      <c r="BP24" s="626"/>
      <c r="BQ24" s="626"/>
      <c r="BR24" s="626"/>
      <c r="BS24" s="627" t="s">
        <v>121</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2884607</v>
      </c>
      <c r="CS24" s="613"/>
      <c r="CT24" s="613"/>
      <c r="CU24" s="613"/>
      <c r="CV24" s="613"/>
      <c r="CW24" s="613"/>
      <c r="CX24" s="613"/>
      <c r="CY24" s="614"/>
      <c r="CZ24" s="617">
        <v>41.8</v>
      </c>
      <c r="DA24" s="618"/>
      <c r="DB24" s="618"/>
      <c r="DC24" s="634"/>
      <c r="DD24" s="655">
        <v>2275089</v>
      </c>
      <c r="DE24" s="613"/>
      <c r="DF24" s="613"/>
      <c r="DG24" s="613"/>
      <c r="DH24" s="613"/>
      <c r="DI24" s="613"/>
      <c r="DJ24" s="613"/>
      <c r="DK24" s="614"/>
      <c r="DL24" s="655">
        <v>1864673</v>
      </c>
      <c r="DM24" s="613"/>
      <c r="DN24" s="613"/>
      <c r="DO24" s="613"/>
      <c r="DP24" s="613"/>
      <c r="DQ24" s="613"/>
      <c r="DR24" s="613"/>
      <c r="DS24" s="613"/>
      <c r="DT24" s="613"/>
      <c r="DU24" s="613"/>
      <c r="DV24" s="614"/>
      <c r="DW24" s="617">
        <v>40.799999999999997</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4718263</v>
      </c>
      <c r="S25" s="624"/>
      <c r="T25" s="624"/>
      <c r="U25" s="624"/>
      <c r="V25" s="624"/>
      <c r="W25" s="624"/>
      <c r="X25" s="624"/>
      <c r="Y25" s="625"/>
      <c r="Z25" s="626">
        <v>62.8</v>
      </c>
      <c r="AA25" s="626"/>
      <c r="AB25" s="626"/>
      <c r="AC25" s="626"/>
      <c r="AD25" s="627">
        <v>4546075</v>
      </c>
      <c r="AE25" s="627"/>
      <c r="AF25" s="627"/>
      <c r="AG25" s="627"/>
      <c r="AH25" s="627"/>
      <c r="AI25" s="627"/>
      <c r="AJ25" s="627"/>
      <c r="AK25" s="627"/>
      <c r="AL25" s="628">
        <v>99.8</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121</v>
      </c>
      <c r="BH25" s="624"/>
      <c r="BI25" s="624"/>
      <c r="BJ25" s="624"/>
      <c r="BK25" s="624"/>
      <c r="BL25" s="624"/>
      <c r="BM25" s="624"/>
      <c r="BN25" s="625"/>
      <c r="BO25" s="626" t="s">
        <v>121</v>
      </c>
      <c r="BP25" s="626"/>
      <c r="BQ25" s="626"/>
      <c r="BR25" s="626"/>
      <c r="BS25" s="627" t="s">
        <v>121</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1386525</v>
      </c>
      <c r="CS25" s="656"/>
      <c r="CT25" s="656"/>
      <c r="CU25" s="656"/>
      <c r="CV25" s="656"/>
      <c r="CW25" s="656"/>
      <c r="CX25" s="656"/>
      <c r="CY25" s="657"/>
      <c r="CZ25" s="628">
        <v>20.100000000000001</v>
      </c>
      <c r="DA25" s="653"/>
      <c r="DB25" s="653"/>
      <c r="DC25" s="658"/>
      <c r="DD25" s="632">
        <v>1287642</v>
      </c>
      <c r="DE25" s="656"/>
      <c r="DF25" s="656"/>
      <c r="DG25" s="656"/>
      <c r="DH25" s="656"/>
      <c r="DI25" s="656"/>
      <c r="DJ25" s="656"/>
      <c r="DK25" s="657"/>
      <c r="DL25" s="632">
        <v>1036556</v>
      </c>
      <c r="DM25" s="656"/>
      <c r="DN25" s="656"/>
      <c r="DO25" s="656"/>
      <c r="DP25" s="656"/>
      <c r="DQ25" s="656"/>
      <c r="DR25" s="656"/>
      <c r="DS25" s="656"/>
      <c r="DT25" s="656"/>
      <c r="DU25" s="656"/>
      <c r="DV25" s="657"/>
      <c r="DW25" s="628">
        <v>22.7</v>
      </c>
      <c r="DX25" s="653"/>
      <c r="DY25" s="653"/>
      <c r="DZ25" s="653"/>
      <c r="EA25" s="653"/>
      <c r="EB25" s="653"/>
      <c r="EC25" s="654"/>
    </row>
    <row r="26" spans="2:133" ht="11.25" customHeight="1" x14ac:dyDescent="0.15">
      <c r="B26" s="620" t="s">
        <v>284</v>
      </c>
      <c r="C26" s="621"/>
      <c r="D26" s="621"/>
      <c r="E26" s="621"/>
      <c r="F26" s="621"/>
      <c r="G26" s="621"/>
      <c r="H26" s="621"/>
      <c r="I26" s="621"/>
      <c r="J26" s="621"/>
      <c r="K26" s="621"/>
      <c r="L26" s="621"/>
      <c r="M26" s="621"/>
      <c r="N26" s="621"/>
      <c r="O26" s="621"/>
      <c r="P26" s="621"/>
      <c r="Q26" s="622"/>
      <c r="R26" s="623">
        <v>1001</v>
      </c>
      <c r="S26" s="624"/>
      <c r="T26" s="624"/>
      <c r="U26" s="624"/>
      <c r="V26" s="624"/>
      <c r="W26" s="624"/>
      <c r="X26" s="624"/>
      <c r="Y26" s="625"/>
      <c r="Z26" s="626">
        <v>0</v>
      </c>
      <c r="AA26" s="626"/>
      <c r="AB26" s="626"/>
      <c r="AC26" s="626"/>
      <c r="AD26" s="627">
        <v>1001</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121</v>
      </c>
      <c r="BH26" s="624"/>
      <c r="BI26" s="624"/>
      <c r="BJ26" s="624"/>
      <c r="BK26" s="624"/>
      <c r="BL26" s="624"/>
      <c r="BM26" s="624"/>
      <c r="BN26" s="625"/>
      <c r="BO26" s="626" t="s">
        <v>121</v>
      </c>
      <c r="BP26" s="626"/>
      <c r="BQ26" s="626"/>
      <c r="BR26" s="626"/>
      <c r="BS26" s="627" t="s">
        <v>121</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747561</v>
      </c>
      <c r="CS26" s="624"/>
      <c r="CT26" s="624"/>
      <c r="CU26" s="624"/>
      <c r="CV26" s="624"/>
      <c r="CW26" s="624"/>
      <c r="CX26" s="624"/>
      <c r="CY26" s="625"/>
      <c r="CZ26" s="628">
        <v>10.8</v>
      </c>
      <c r="DA26" s="653"/>
      <c r="DB26" s="653"/>
      <c r="DC26" s="658"/>
      <c r="DD26" s="632">
        <v>685163</v>
      </c>
      <c r="DE26" s="624"/>
      <c r="DF26" s="624"/>
      <c r="DG26" s="624"/>
      <c r="DH26" s="624"/>
      <c r="DI26" s="624"/>
      <c r="DJ26" s="624"/>
      <c r="DK26" s="625"/>
      <c r="DL26" s="632" t="s">
        <v>121</v>
      </c>
      <c r="DM26" s="624"/>
      <c r="DN26" s="624"/>
      <c r="DO26" s="624"/>
      <c r="DP26" s="624"/>
      <c r="DQ26" s="624"/>
      <c r="DR26" s="624"/>
      <c r="DS26" s="624"/>
      <c r="DT26" s="624"/>
      <c r="DU26" s="624"/>
      <c r="DV26" s="625"/>
      <c r="DW26" s="628" t="s">
        <v>121</v>
      </c>
      <c r="DX26" s="653"/>
      <c r="DY26" s="653"/>
      <c r="DZ26" s="653"/>
      <c r="EA26" s="653"/>
      <c r="EB26" s="653"/>
      <c r="EC26" s="654"/>
    </row>
    <row r="27" spans="2:133" ht="11.25" customHeight="1" x14ac:dyDescent="0.15">
      <c r="B27" s="620" t="s">
        <v>287</v>
      </c>
      <c r="C27" s="621"/>
      <c r="D27" s="621"/>
      <c r="E27" s="621"/>
      <c r="F27" s="621"/>
      <c r="G27" s="621"/>
      <c r="H27" s="621"/>
      <c r="I27" s="621"/>
      <c r="J27" s="621"/>
      <c r="K27" s="621"/>
      <c r="L27" s="621"/>
      <c r="M27" s="621"/>
      <c r="N27" s="621"/>
      <c r="O27" s="621"/>
      <c r="P27" s="621"/>
      <c r="Q27" s="622"/>
      <c r="R27" s="623">
        <v>18975</v>
      </c>
      <c r="S27" s="624"/>
      <c r="T27" s="624"/>
      <c r="U27" s="624"/>
      <c r="V27" s="624"/>
      <c r="W27" s="624"/>
      <c r="X27" s="624"/>
      <c r="Y27" s="625"/>
      <c r="Z27" s="626">
        <v>0.3</v>
      </c>
      <c r="AA27" s="626"/>
      <c r="AB27" s="626"/>
      <c r="AC27" s="626"/>
      <c r="AD27" s="627" t="s">
        <v>121</v>
      </c>
      <c r="AE27" s="627"/>
      <c r="AF27" s="627"/>
      <c r="AG27" s="627"/>
      <c r="AH27" s="627"/>
      <c r="AI27" s="627"/>
      <c r="AJ27" s="627"/>
      <c r="AK27" s="627"/>
      <c r="AL27" s="628" t="s">
        <v>121</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2031437</v>
      </c>
      <c r="BH27" s="624"/>
      <c r="BI27" s="624"/>
      <c r="BJ27" s="624"/>
      <c r="BK27" s="624"/>
      <c r="BL27" s="624"/>
      <c r="BM27" s="624"/>
      <c r="BN27" s="625"/>
      <c r="BO27" s="626">
        <v>100</v>
      </c>
      <c r="BP27" s="626"/>
      <c r="BQ27" s="626"/>
      <c r="BR27" s="626"/>
      <c r="BS27" s="627">
        <v>58269</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961484</v>
      </c>
      <c r="CS27" s="656"/>
      <c r="CT27" s="656"/>
      <c r="CU27" s="656"/>
      <c r="CV27" s="656"/>
      <c r="CW27" s="656"/>
      <c r="CX27" s="656"/>
      <c r="CY27" s="657"/>
      <c r="CZ27" s="628">
        <v>13.9</v>
      </c>
      <c r="DA27" s="653"/>
      <c r="DB27" s="653"/>
      <c r="DC27" s="658"/>
      <c r="DD27" s="632">
        <v>450849</v>
      </c>
      <c r="DE27" s="656"/>
      <c r="DF27" s="656"/>
      <c r="DG27" s="656"/>
      <c r="DH27" s="656"/>
      <c r="DI27" s="656"/>
      <c r="DJ27" s="656"/>
      <c r="DK27" s="657"/>
      <c r="DL27" s="632">
        <v>291519</v>
      </c>
      <c r="DM27" s="656"/>
      <c r="DN27" s="656"/>
      <c r="DO27" s="656"/>
      <c r="DP27" s="656"/>
      <c r="DQ27" s="656"/>
      <c r="DR27" s="656"/>
      <c r="DS27" s="656"/>
      <c r="DT27" s="656"/>
      <c r="DU27" s="656"/>
      <c r="DV27" s="657"/>
      <c r="DW27" s="628">
        <v>6.4</v>
      </c>
      <c r="DX27" s="653"/>
      <c r="DY27" s="653"/>
      <c r="DZ27" s="653"/>
      <c r="EA27" s="653"/>
      <c r="EB27" s="653"/>
      <c r="EC27" s="654"/>
    </row>
    <row r="28" spans="2:133" ht="11.25" customHeight="1" x14ac:dyDescent="0.15">
      <c r="B28" s="620" t="s">
        <v>290</v>
      </c>
      <c r="C28" s="621"/>
      <c r="D28" s="621"/>
      <c r="E28" s="621"/>
      <c r="F28" s="621"/>
      <c r="G28" s="621"/>
      <c r="H28" s="621"/>
      <c r="I28" s="621"/>
      <c r="J28" s="621"/>
      <c r="K28" s="621"/>
      <c r="L28" s="621"/>
      <c r="M28" s="621"/>
      <c r="N28" s="621"/>
      <c r="O28" s="621"/>
      <c r="P28" s="621"/>
      <c r="Q28" s="622"/>
      <c r="R28" s="623">
        <v>51451</v>
      </c>
      <c r="S28" s="624"/>
      <c r="T28" s="624"/>
      <c r="U28" s="624"/>
      <c r="V28" s="624"/>
      <c r="W28" s="624"/>
      <c r="X28" s="624"/>
      <c r="Y28" s="625"/>
      <c r="Z28" s="626">
        <v>0.7</v>
      </c>
      <c r="AA28" s="626"/>
      <c r="AB28" s="626"/>
      <c r="AC28" s="626"/>
      <c r="AD28" s="627" t="s">
        <v>121</v>
      </c>
      <c r="AE28" s="627"/>
      <c r="AF28" s="627"/>
      <c r="AG28" s="627"/>
      <c r="AH28" s="627"/>
      <c r="AI28" s="627"/>
      <c r="AJ28" s="627"/>
      <c r="AK28" s="627"/>
      <c r="AL28" s="628" t="s">
        <v>121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536598</v>
      </c>
      <c r="CS28" s="624"/>
      <c r="CT28" s="624"/>
      <c r="CU28" s="624"/>
      <c r="CV28" s="624"/>
      <c r="CW28" s="624"/>
      <c r="CX28" s="624"/>
      <c r="CY28" s="625"/>
      <c r="CZ28" s="628">
        <v>7.8</v>
      </c>
      <c r="DA28" s="653"/>
      <c r="DB28" s="653"/>
      <c r="DC28" s="658"/>
      <c r="DD28" s="632">
        <v>536598</v>
      </c>
      <c r="DE28" s="624"/>
      <c r="DF28" s="624"/>
      <c r="DG28" s="624"/>
      <c r="DH28" s="624"/>
      <c r="DI28" s="624"/>
      <c r="DJ28" s="624"/>
      <c r="DK28" s="625"/>
      <c r="DL28" s="632">
        <v>536598</v>
      </c>
      <c r="DM28" s="624"/>
      <c r="DN28" s="624"/>
      <c r="DO28" s="624"/>
      <c r="DP28" s="624"/>
      <c r="DQ28" s="624"/>
      <c r="DR28" s="624"/>
      <c r="DS28" s="624"/>
      <c r="DT28" s="624"/>
      <c r="DU28" s="624"/>
      <c r="DV28" s="625"/>
      <c r="DW28" s="628">
        <v>11.7</v>
      </c>
      <c r="DX28" s="653"/>
      <c r="DY28" s="653"/>
      <c r="DZ28" s="653"/>
      <c r="EA28" s="653"/>
      <c r="EB28" s="653"/>
      <c r="EC28" s="654"/>
    </row>
    <row r="29" spans="2:133" ht="11.25" customHeight="1" x14ac:dyDescent="0.15">
      <c r="B29" s="620" t="s">
        <v>292</v>
      </c>
      <c r="C29" s="621"/>
      <c r="D29" s="621"/>
      <c r="E29" s="621"/>
      <c r="F29" s="621"/>
      <c r="G29" s="621"/>
      <c r="H29" s="621"/>
      <c r="I29" s="621"/>
      <c r="J29" s="621"/>
      <c r="K29" s="621"/>
      <c r="L29" s="621"/>
      <c r="M29" s="621"/>
      <c r="N29" s="621"/>
      <c r="O29" s="621"/>
      <c r="P29" s="621"/>
      <c r="Q29" s="622"/>
      <c r="R29" s="623">
        <v>10819</v>
      </c>
      <c r="S29" s="624"/>
      <c r="T29" s="624"/>
      <c r="U29" s="624"/>
      <c r="V29" s="624"/>
      <c r="W29" s="624"/>
      <c r="X29" s="624"/>
      <c r="Y29" s="625"/>
      <c r="Z29" s="626">
        <v>0.1</v>
      </c>
      <c r="AA29" s="626"/>
      <c r="AB29" s="626"/>
      <c r="AC29" s="626"/>
      <c r="AD29" s="627" t="s">
        <v>121</v>
      </c>
      <c r="AE29" s="627"/>
      <c r="AF29" s="627"/>
      <c r="AG29" s="627"/>
      <c r="AH29" s="627"/>
      <c r="AI29" s="627"/>
      <c r="AJ29" s="627"/>
      <c r="AK29" s="627"/>
      <c r="AL29" s="628" t="s">
        <v>121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536598</v>
      </c>
      <c r="CS29" s="656"/>
      <c r="CT29" s="656"/>
      <c r="CU29" s="656"/>
      <c r="CV29" s="656"/>
      <c r="CW29" s="656"/>
      <c r="CX29" s="656"/>
      <c r="CY29" s="657"/>
      <c r="CZ29" s="628">
        <v>7.8</v>
      </c>
      <c r="DA29" s="653"/>
      <c r="DB29" s="653"/>
      <c r="DC29" s="658"/>
      <c r="DD29" s="632">
        <v>536598</v>
      </c>
      <c r="DE29" s="656"/>
      <c r="DF29" s="656"/>
      <c r="DG29" s="656"/>
      <c r="DH29" s="656"/>
      <c r="DI29" s="656"/>
      <c r="DJ29" s="656"/>
      <c r="DK29" s="657"/>
      <c r="DL29" s="632">
        <v>536598</v>
      </c>
      <c r="DM29" s="656"/>
      <c r="DN29" s="656"/>
      <c r="DO29" s="656"/>
      <c r="DP29" s="656"/>
      <c r="DQ29" s="656"/>
      <c r="DR29" s="656"/>
      <c r="DS29" s="656"/>
      <c r="DT29" s="656"/>
      <c r="DU29" s="656"/>
      <c r="DV29" s="657"/>
      <c r="DW29" s="628">
        <v>11.7</v>
      </c>
      <c r="DX29" s="653"/>
      <c r="DY29" s="653"/>
      <c r="DZ29" s="653"/>
      <c r="EA29" s="653"/>
      <c r="EB29" s="653"/>
      <c r="EC29" s="654"/>
    </row>
    <row r="30" spans="2:133" ht="11.25" customHeight="1" x14ac:dyDescent="0.15">
      <c r="B30" s="620" t="s">
        <v>294</v>
      </c>
      <c r="C30" s="621"/>
      <c r="D30" s="621"/>
      <c r="E30" s="621"/>
      <c r="F30" s="621"/>
      <c r="G30" s="621"/>
      <c r="H30" s="621"/>
      <c r="I30" s="621"/>
      <c r="J30" s="621"/>
      <c r="K30" s="621"/>
      <c r="L30" s="621"/>
      <c r="M30" s="621"/>
      <c r="N30" s="621"/>
      <c r="O30" s="621"/>
      <c r="P30" s="621"/>
      <c r="Q30" s="622"/>
      <c r="R30" s="623">
        <v>783362</v>
      </c>
      <c r="S30" s="624"/>
      <c r="T30" s="624"/>
      <c r="U30" s="624"/>
      <c r="V30" s="624"/>
      <c r="W30" s="624"/>
      <c r="X30" s="624"/>
      <c r="Y30" s="625"/>
      <c r="Z30" s="626">
        <v>10.4</v>
      </c>
      <c r="AA30" s="626"/>
      <c r="AB30" s="626"/>
      <c r="AC30" s="626"/>
      <c r="AD30" s="627" t="s">
        <v>121</v>
      </c>
      <c r="AE30" s="627"/>
      <c r="AF30" s="627"/>
      <c r="AG30" s="627"/>
      <c r="AH30" s="627"/>
      <c r="AI30" s="627"/>
      <c r="AJ30" s="627"/>
      <c r="AK30" s="627"/>
      <c r="AL30" s="628" t="s">
        <v>121</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507773</v>
      </c>
      <c r="CS30" s="624"/>
      <c r="CT30" s="624"/>
      <c r="CU30" s="624"/>
      <c r="CV30" s="624"/>
      <c r="CW30" s="624"/>
      <c r="CX30" s="624"/>
      <c r="CY30" s="625"/>
      <c r="CZ30" s="628">
        <v>7.4</v>
      </c>
      <c r="DA30" s="653"/>
      <c r="DB30" s="653"/>
      <c r="DC30" s="658"/>
      <c r="DD30" s="632">
        <v>507773</v>
      </c>
      <c r="DE30" s="624"/>
      <c r="DF30" s="624"/>
      <c r="DG30" s="624"/>
      <c r="DH30" s="624"/>
      <c r="DI30" s="624"/>
      <c r="DJ30" s="624"/>
      <c r="DK30" s="625"/>
      <c r="DL30" s="632">
        <v>507773</v>
      </c>
      <c r="DM30" s="624"/>
      <c r="DN30" s="624"/>
      <c r="DO30" s="624"/>
      <c r="DP30" s="624"/>
      <c r="DQ30" s="624"/>
      <c r="DR30" s="624"/>
      <c r="DS30" s="624"/>
      <c r="DT30" s="624"/>
      <c r="DU30" s="624"/>
      <c r="DV30" s="625"/>
      <c r="DW30" s="628">
        <v>11.1</v>
      </c>
      <c r="DX30" s="653"/>
      <c r="DY30" s="653"/>
      <c r="DZ30" s="653"/>
      <c r="EA30" s="653"/>
      <c r="EB30" s="653"/>
      <c r="EC30" s="654"/>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121</v>
      </c>
      <c r="S31" s="624"/>
      <c r="T31" s="624"/>
      <c r="U31" s="624"/>
      <c r="V31" s="624"/>
      <c r="W31" s="624"/>
      <c r="X31" s="624"/>
      <c r="Y31" s="625"/>
      <c r="Z31" s="626" t="s">
        <v>121</v>
      </c>
      <c r="AA31" s="626"/>
      <c r="AB31" s="626"/>
      <c r="AC31" s="626"/>
      <c r="AD31" s="627" t="s">
        <v>121</v>
      </c>
      <c r="AE31" s="627"/>
      <c r="AF31" s="627"/>
      <c r="AG31" s="627"/>
      <c r="AH31" s="627"/>
      <c r="AI31" s="627"/>
      <c r="AJ31" s="627"/>
      <c r="AK31" s="627"/>
      <c r="AL31" s="628" t="s">
        <v>121</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99.5</v>
      </c>
      <c r="BH31" s="667"/>
      <c r="BI31" s="667"/>
      <c r="BJ31" s="667"/>
      <c r="BK31" s="667"/>
      <c r="BL31" s="667"/>
      <c r="BM31" s="618">
        <v>98.1</v>
      </c>
      <c r="BN31" s="667"/>
      <c r="BO31" s="667"/>
      <c r="BP31" s="667"/>
      <c r="BQ31" s="668"/>
      <c r="BR31" s="670">
        <v>99.4</v>
      </c>
      <c r="BS31" s="667"/>
      <c r="BT31" s="667"/>
      <c r="BU31" s="667"/>
      <c r="BV31" s="667"/>
      <c r="BW31" s="667"/>
      <c r="BX31" s="618">
        <v>98</v>
      </c>
      <c r="BY31" s="667"/>
      <c r="BZ31" s="667"/>
      <c r="CA31" s="667"/>
      <c r="CB31" s="668"/>
      <c r="CD31" s="663"/>
      <c r="CE31" s="664"/>
      <c r="CF31" s="620" t="s">
        <v>301</v>
      </c>
      <c r="CG31" s="621"/>
      <c r="CH31" s="621"/>
      <c r="CI31" s="621"/>
      <c r="CJ31" s="621"/>
      <c r="CK31" s="621"/>
      <c r="CL31" s="621"/>
      <c r="CM31" s="621"/>
      <c r="CN31" s="621"/>
      <c r="CO31" s="621"/>
      <c r="CP31" s="621"/>
      <c r="CQ31" s="622"/>
      <c r="CR31" s="623">
        <v>28825</v>
      </c>
      <c r="CS31" s="656"/>
      <c r="CT31" s="656"/>
      <c r="CU31" s="656"/>
      <c r="CV31" s="656"/>
      <c r="CW31" s="656"/>
      <c r="CX31" s="656"/>
      <c r="CY31" s="657"/>
      <c r="CZ31" s="628">
        <v>0.4</v>
      </c>
      <c r="DA31" s="653"/>
      <c r="DB31" s="653"/>
      <c r="DC31" s="658"/>
      <c r="DD31" s="632">
        <v>28825</v>
      </c>
      <c r="DE31" s="656"/>
      <c r="DF31" s="656"/>
      <c r="DG31" s="656"/>
      <c r="DH31" s="656"/>
      <c r="DI31" s="656"/>
      <c r="DJ31" s="656"/>
      <c r="DK31" s="657"/>
      <c r="DL31" s="632">
        <v>28825</v>
      </c>
      <c r="DM31" s="656"/>
      <c r="DN31" s="656"/>
      <c r="DO31" s="656"/>
      <c r="DP31" s="656"/>
      <c r="DQ31" s="656"/>
      <c r="DR31" s="656"/>
      <c r="DS31" s="656"/>
      <c r="DT31" s="656"/>
      <c r="DU31" s="656"/>
      <c r="DV31" s="657"/>
      <c r="DW31" s="628">
        <v>0.6</v>
      </c>
      <c r="DX31" s="653"/>
      <c r="DY31" s="653"/>
      <c r="DZ31" s="653"/>
      <c r="EA31" s="653"/>
      <c r="EB31" s="653"/>
      <c r="EC31" s="654"/>
    </row>
    <row r="32" spans="2:133" ht="11.25" customHeight="1" x14ac:dyDescent="0.15">
      <c r="B32" s="620" t="s">
        <v>302</v>
      </c>
      <c r="C32" s="621"/>
      <c r="D32" s="621"/>
      <c r="E32" s="621"/>
      <c r="F32" s="621"/>
      <c r="G32" s="621"/>
      <c r="H32" s="621"/>
      <c r="I32" s="621"/>
      <c r="J32" s="621"/>
      <c r="K32" s="621"/>
      <c r="L32" s="621"/>
      <c r="M32" s="621"/>
      <c r="N32" s="621"/>
      <c r="O32" s="621"/>
      <c r="P32" s="621"/>
      <c r="Q32" s="622"/>
      <c r="R32" s="623">
        <v>343716</v>
      </c>
      <c r="S32" s="624"/>
      <c r="T32" s="624"/>
      <c r="U32" s="624"/>
      <c r="V32" s="624"/>
      <c r="W32" s="624"/>
      <c r="X32" s="624"/>
      <c r="Y32" s="625"/>
      <c r="Z32" s="626">
        <v>4.5999999999999996</v>
      </c>
      <c r="AA32" s="626"/>
      <c r="AB32" s="626"/>
      <c r="AC32" s="626"/>
      <c r="AD32" s="627" t="s">
        <v>121</v>
      </c>
      <c r="AE32" s="627"/>
      <c r="AF32" s="627"/>
      <c r="AG32" s="627"/>
      <c r="AH32" s="627"/>
      <c r="AI32" s="627"/>
      <c r="AJ32" s="627"/>
      <c r="AK32" s="627"/>
      <c r="AL32" s="628" t="s">
        <v>121</v>
      </c>
      <c r="AM32" s="629"/>
      <c r="AN32" s="629"/>
      <c r="AO32" s="630"/>
      <c r="AP32" s="673"/>
      <c r="AQ32" s="674"/>
      <c r="AR32" s="674"/>
      <c r="AS32" s="674"/>
      <c r="AT32" s="678"/>
      <c r="AU32" s="202" t="s">
        <v>303</v>
      </c>
      <c r="AX32" s="620" t="s">
        <v>304</v>
      </c>
      <c r="AY32" s="621"/>
      <c r="AZ32" s="621"/>
      <c r="BA32" s="621"/>
      <c r="BB32" s="621"/>
      <c r="BC32" s="621"/>
      <c r="BD32" s="621"/>
      <c r="BE32" s="621"/>
      <c r="BF32" s="622"/>
      <c r="BG32" s="680">
        <v>99.5</v>
      </c>
      <c r="BH32" s="656"/>
      <c r="BI32" s="656"/>
      <c r="BJ32" s="656"/>
      <c r="BK32" s="656"/>
      <c r="BL32" s="656"/>
      <c r="BM32" s="629">
        <v>98.1</v>
      </c>
      <c r="BN32" s="656"/>
      <c r="BO32" s="656"/>
      <c r="BP32" s="656"/>
      <c r="BQ32" s="669"/>
      <c r="BR32" s="680">
        <v>99.1</v>
      </c>
      <c r="BS32" s="656"/>
      <c r="BT32" s="656"/>
      <c r="BU32" s="656"/>
      <c r="BV32" s="656"/>
      <c r="BW32" s="656"/>
      <c r="BX32" s="629">
        <v>98.1</v>
      </c>
      <c r="BY32" s="656"/>
      <c r="BZ32" s="656"/>
      <c r="CA32" s="656"/>
      <c r="CB32" s="669"/>
      <c r="CD32" s="665"/>
      <c r="CE32" s="666"/>
      <c r="CF32" s="620" t="s">
        <v>305</v>
      </c>
      <c r="CG32" s="621"/>
      <c r="CH32" s="621"/>
      <c r="CI32" s="621"/>
      <c r="CJ32" s="621"/>
      <c r="CK32" s="621"/>
      <c r="CL32" s="621"/>
      <c r="CM32" s="621"/>
      <c r="CN32" s="621"/>
      <c r="CO32" s="621"/>
      <c r="CP32" s="621"/>
      <c r="CQ32" s="622"/>
      <c r="CR32" s="623" t="s">
        <v>121</v>
      </c>
      <c r="CS32" s="624"/>
      <c r="CT32" s="624"/>
      <c r="CU32" s="624"/>
      <c r="CV32" s="624"/>
      <c r="CW32" s="624"/>
      <c r="CX32" s="624"/>
      <c r="CY32" s="625"/>
      <c r="CZ32" s="628" t="s">
        <v>121</v>
      </c>
      <c r="DA32" s="653"/>
      <c r="DB32" s="653"/>
      <c r="DC32" s="658"/>
      <c r="DD32" s="632" t="s">
        <v>121</v>
      </c>
      <c r="DE32" s="624"/>
      <c r="DF32" s="624"/>
      <c r="DG32" s="624"/>
      <c r="DH32" s="624"/>
      <c r="DI32" s="624"/>
      <c r="DJ32" s="624"/>
      <c r="DK32" s="625"/>
      <c r="DL32" s="632" t="s">
        <v>121</v>
      </c>
      <c r="DM32" s="624"/>
      <c r="DN32" s="624"/>
      <c r="DO32" s="624"/>
      <c r="DP32" s="624"/>
      <c r="DQ32" s="624"/>
      <c r="DR32" s="624"/>
      <c r="DS32" s="624"/>
      <c r="DT32" s="624"/>
      <c r="DU32" s="624"/>
      <c r="DV32" s="625"/>
      <c r="DW32" s="628" t="s">
        <v>121</v>
      </c>
      <c r="DX32" s="653"/>
      <c r="DY32" s="653"/>
      <c r="DZ32" s="653"/>
      <c r="EA32" s="653"/>
      <c r="EB32" s="653"/>
      <c r="EC32" s="654"/>
    </row>
    <row r="33" spans="2:133" ht="11.25" customHeight="1" x14ac:dyDescent="0.15">
      <c r="B33" s="620" t="s">
        <v>306</v>
      </c>
      <c r="C33" s="621"/>
      <c r="D33" s="621"/>
      <c r="E33" s="621"/>
      <c r="F33" s="621"/>
      <c r="G33" s="621"/>
      <c r="H33" s="621"/>
      <c r="I33" s="621"/>
      <c r="J33" s="621"/>
      <c r="K33" s="621"/>
      <c r="L33" s="621"/>
      <c r="M33" s="621"/>
      <c r="N33" s="621"/>
      <c r="O33" s="621"/>
      <c r="P33" s="621"/>
      <c r="Q33" s="622"/>
      <c r="R33" s="623">
        <v>33521</v>
      </c>
      <c r="S33" s="624"/>
      <c r="T33" s="624"/>
      <c r="U33" s="624"/>
      <c r="V33" s="624"/>
      <c r="W33" s="624"/>
      <c r="X33" s="624"/>
      <c r="Y33" s="625"/>
      <c r="Z33" s="626">
        <v>0.4</v>
      </c>
      <c r="AA33" s="626"/>
      <c r="AB33" s="626"/>
      <c r="AC33" s="626"/>
      <c r="AD33" s="627">
        <v>7697</v>
      </c>
      <c r="AE33" s="627"/>
      <c r="AF33" s="627"/>
      <c r="AG33" s="627"/>
      <c r="AH33" s="627"/>
      <c r="AI33" s="627"/>
      <c r="AJ33" s="627"/>
      <c r="AK33" s="627"/>
      <c r="AL33" s="628">
        <v>0.2</v>
      </c>
      <c r="AM33" s="629"/>
      <c r="AN33" s="629"/>
      <c r="AO33" s="630"/>
      <c r="AP33" s="675"/>
      <c r="AQ33" s="676"/>
      <c r="AR33" s="676"/>
      <c r="AS33" s="676"/>
      <c r="AT33" s="679"/>
      <c r="AU33" s="207"/>
      <c r="AV33" s="207"/>
      <c r="AW33" s="207"/>
      <c r="AX33" s="644" t="s">
        <v>307</v>
      </c>
      <c r="AY33" s="645"/>
      <c r="AZ33" s="645"/>
      <c r="BA33" s="645"/>
      <c r="BB33" s="645"/>
      <c r="BC33" s="645"/>
      <c r="BD33" s="645"/>
      <c r="BE33" s="645"/>
      <c r="BF33" s="646"/>
      <c r="BG33" s="681">
        <v>99.5</v>
      </c>
      <c r="BH33" s="682"/>
      <c r="BI33" s="682"/>
      <c r="BJ33" s="682"/>
      <c r="BK33" s="682"/>
      <c r="BL33" s="682"/>
      <c r="BM33" s="683">
        <v>98</v>
      </c>
      <c r="BN33" s="682"/>
      <c r="BO33" s="682"/>
      <c r="BP33" s="682"/>
      <c r="BQ33" s="684"/>
      <c r="BR33" s="681">
        <v>99.5</v>
      </c>
      <c r="BS33" s="682"/>
      <c r="BT33" s="682"/>
      <c r="BU33" s="682"/>
      <c r="BV33" s="682"/>
      <c r="BW33" s="682"/>
      <c r="BX33" s="683">
        <v>98</v>
      </c>
      <c r="BY33" s="682"/>
      <c r="BZ33" s="682"/>
      <c r="CA33" s="682"/>
      <c r="CB33" s="684"/>
      <c r="CD33" s="620" t="s">
        <v>308</v>
      </c>
      <c r="CE33" s="621"/>
      <c r="CF33" s="621"/>
      <c r="CG33" s="621"/>
      <c r="CH33" s="621"/>
      <c r="CI33" s="621"/>
      <c r="CJ33" s="621"/>
      <c r="CK33" s="621"/>
      <c r="CL33" s="621"/>
      <c r="CM33" s="621"/>
      <c r="CN33" s="621"/>
      <c r="CO33" s="621"/>
      <c r="CP33" s="621"/>
      <c r="CQ33" s="622"/>
      <c r="CR33" s="623">
        <v>2964472</v>
      </c>
      <c r="CS33" s="656"/>
      <c r="CT33" s="656"/>
      <c r="CU33" s="656"/>
      <c r="CV33" s="656"/>
      <c r="CW33" s="656"/>
      <c r="CX33" s="656"/>
      <c r="CY33" s="657"/>
      <c r="CZ33" s="628">
        <v>43</v>
      </c>
      <c r="DA33" s="653"/>
      <c r="DB33" s="653"/>
      <c r="DC33" s="658"/>
      <c r="DD33" s="632">
        <v>2535936</v>
      </c>
      <c r="DE33" s="656"/>
      <c r="DF33" s="656"/>
      <c r="DG33" s="656"/>
      <c r="DH33" s="656"/>
      <c r="DI33" s="656"/>
      <c r="DJ33" s="656"/>
      <c r="DK33" s="657"/>
      <c r="DL33" s="632">
        <v>1873198</v>
      </c>
      <c r="DM33" s="656"/>
      <c r="DN33" s="656"/>
      <c r="DO33" s="656"/>
      <c r="DP33" s="656"/>
      <c r="DQ33" s="656"/>
      <c r="DR33" s="656"/>
      <c r="DS33" s="656"/>
      <c r="DT33" s="656"/>
      <c r="DU33" s="656"/>
      <c r="DV33" s="657"/>
      <c r="DW33" s="628">
        <v>41</v>
      </c>
      <c r="DX33" s="653"/>
      <c r="DY33" s="653"/>
      <c r="DZ33" s="653"/>
      <c r="EA33" s="653"/>
      <c r="EB33" s="653"/>
      <c r="EC33" s="654"/>
    </row>
    <row r="34" spans="2:133" ht="11.25" customHeight="1" x14ac:dyDescent="0.15">
      <c r="B34" s="620" t="s">
        <v>309</v>
      </c>
      <c r="C34" s="621"/>
      <c r="D34" s="621"/>
      <c r="E34" s="621"/>
      <c r="F34" s="621"/>
      <c r="G34" s="621"/>
      <c r="H34" s="621"/>
      <c r="I34" s="621"/>
      <c r="J34" s="621"/>
      <c r="K34" s="621"/>
      <c r="L34" s="621"/>
      <c r="M34" s="621"/>
      <c r="N34" s="621"/>
      <c r="O34" s="621"/>
      <c r="P34" s="621"/>
      <c r="Q34" s="622"/>
      <c r="R34" s="623">
        <v>38791</v>
      </c>
      <c r="S34" s="624"/>
      <c r="T34" s="624"/>
      <c r="U34" s="624"/>
      <c r="V34" s="624"/>
      <c r="W34" s="624"/>
      <c r="X34" s="624"/>
      <c r="Y34" s="625"/>
      <c r="Z34" s="626">
        <v>0.5</v>
      </c>
      <c r="AA34" s="626"/>
      <c r="AB34" s="626"/>
      <c r="AC34" s="626"/>
      <c r="AD34" s="627" t="s">
        <v>121</v>
      </c>
      <c r="AE34" s="627"/>
      <c r="AF34" s="627"/>
      <c r="AG34" s="627"/>
      <c r="AH34" s="627"/>
      <c r="AI34" s="627"/>
      <c r="AJ34" s="627"/>
      <c r="AK34" s="627"/>
      <c r="AL34" s="628" t="s">
        <v>121</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895389</v>
      </c>
      <c r="CS34" s="624"/>
      <c r="CT34" s="624"/>
      <c r="CU34" s="624"/>
      <c r="CV34" s="624"/>
      <c r="CW34" s="624"/>
      <c r="CX34" s="624"/>
      <c r="CY34" s="625"/>
      <c r="CZ34" s="628">
        <v>13</v>
      </c>
      <c r="DA34" s="653"/>
      <c r="DB34" s="653"/>
      <c r="DC34" s="658"/>
      <c r="DD34" s="632">
        <v>708132</v>
      </c>
      <c r="DE34" s="624"/>
      <c r="DF34" s="624"/>
      <c r="DG34" s="624"/>
      <c r="DH34" s="624"/>
      <c r="DI34" s="624"/>
      <c r="DJ34" s="624"/>
      <c r="DK34" s="625"/>
      <c r="DL34" s="632">
        <v>611824</v>
      </c>
      <c r="DM34" s="624"/>
      <c r="DN34" s="624"/>
      <c r="DO34" s="624"/>
      <c r="DP34" s="624"/>
      <c r="DQ34" s="624"/>
      <c r="DR34" s="624"/>
      <c r="DS34" s="624"/>
      <c r="DT34" s="624"/>
      <c r="DU34" s="624"/>
      <c r="DV34" s="625"/>
      <c r="DW34" s="628">
        <v>13.4</v>
      </c>
      <c r="DX34" s="653"/>
      <c r="DY34" s="653"/>
      <c r="DZ34" s="653"/>
      <c r="EA34" s="653"/>
      <c r="EB34" s="653"/>
      <c r="EC34" s="654"/>
    </row>
    <row r="35" spans="2:133" ht="11.25" customHeight="1" x14ac:dyDescent="0.15">
      <c r="B35" s="620" t="s">
        <v>311</v>
      </c>
      <c r="C35" s="621"/>
      <c r="D35" s="621"/>
      <c r="E35" s="621"/>
      <c r="F35" s="621"/>
      <c r="G35" s="621"/>
      <c r="H35" s="621"/>
      <c r="I35" s="621"/>
      <c r="J35" s="621"/>
      <c r="K35" s="621"/>
      <c r="L35" s="621"/>
      <c r="M35" s="621"/>
      <c r="N35" s="621"/>
      <c r="O35" s="621"/>
      <c r="P35" s="621"/>
      <c r="Q35" s="622"/>
      <c r="R35" s="623">
        <v>13371</v>
      </c>
      <c r="S35" s="624"/>
      <c r="T35" s="624"/>
      <c r="U35" s="624"/>
      <c r="V35" s="624"/>
      <c r="W35" s="624"/>
      <c r="X35" s="624"/>
      <c r="Y35" s="625"/>
      <c r="Z35" s="626">
        <v>0.2</v>
      </c>
      <c r="AA35" s="626"/>
      <c r="AB35" s="626"/>
      <c r="AC35" s="626"/>
      <c r="AD35" s="627" t="s">
        <v>121</v>
      </c>
      <c r="AE35" s="627"/>
      <c r="AF35" s="627"/>
      <c r="AG35" s="627"/>
      <c r="AH35" s="627"/>
      <c r="AI35" s="627"/>
      <c r="AJ35" s="627"/>
      <c r="AK35" s="627"/>
      <c r="AL35" s="628" t="s">
        <v>121</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63813</v>
      </c>
      <c r="CS35" s="656"/>
      <c r="CT35" s="656"/>
      <c r="CU35" s="656"/>
      <c r="CV35" s="656"/>
      <c r="CW35" s="656"/>
      <c r="CX35" s="656"/>
      <c r="CY35" s="657"/>
      <c r="CZ35" s="628">
        <v>0.9</v>
      </c>
      <c r="DA35" s="653"/>
      <c r="DB35" s="653"/>
      <c r="DC35" s="658"/>
      <c r="DD35" s="632">
        <v>59351</v>
      </c>
      <c r="DE35" s="656"/>
      <c r="DF35" s="656"/>
      <c r="DG35" s="656"/>
      <c r="DH35" s="656"/>
      <c r="DI35" s="656"/>
      <c r="DJ35" s="656"/>
      <c r="DK35" s="657"/>
      <c r="DL35" s="632">
        <v>58383</v>
      </c>
      <c r="DM35" s="656"/>
      <c r="DN35" s="656"/>
      <c r="DO35" s="656"/>
      <c r="DP35" s="656"/>
      <c r="DQ35" s="656"/>
      <c r="DR35" s="656"/>
      <c r="DS35" s="656"/>
      <c r="DT35" s="656"/>
      <c r="DU35" s="656"/>
      <c r="DV35" s="657"/>
      <c r="DW35" s="628">
        <v>1.3</v>
      </c>
      <c r="DX35" s="653"/>
      <c r="DY35" s="653"/>
      <c r="DZ35" s="653"/>
      <c r="EA35" s="653"/>
      <c r="EB35" s="653"/>
      <c r="EC35" s="654"/>
    </row>
    <row r="36" spans="2:133" ht="11.25" customHeight="1" x14ac:dyDescent="0.15">
      <c r="B36" s="620" t="s">
        <v>315</v>
      </c>
      <c r="C36" s="621"/>
      <c r="D36" s="621"/>
      <c r="E36" s="621"/>
      <c r="F36" s="621"/>
      <c r="G36" s="621"/>
      <c r="H36" s="621"/>
      <c r="I36" s="621"/>
      <c r="J36" s="621"/>
      <c r="K36" s="621"/>
      <c r="L36" s="621"/>
      <c r="M36" s="621"/>
      <c r="N36" s="621"/>
      <c r="O36" s="621"/>
      <c r="P36" s="621"/>
      <c r="Q36" s="622"/>
      <c r="R36" s="623">
        <v>601750</v>
      </c>
      <c r="S36" s="624"/>
      <c r="T36" s="624"/>
      <c r="U36" s="624"/>
      <c r="V36" s="624"/>
      <c r="W36" s="624"/>
      <c r="X36" s="624"/>
      <c r="Y36" s="625"/>
      <c r="Z36" s="626">
        <v>8</v>
      </c>
      <c r="AA36" s="626"/>
      <c r="AB36" s="626"/>
      <c r="AC36" s="626"/>
      <c r="AD36" s="627" t="s">
        <v>121</v>
      </c>
      <c r="AE36" s="627"/>
      <c r="AF36" s="627"/>
      <c r="AG36" s="627"/>
      <c r="AH36" s="627"/>
      <c r="AI36" s="627"/>
      <c r="AJ36" s="627"/>
      <c r="AK36" s="627"/>
      <c r="AL36" s="628" t="s">
        <v>121</v>
      </c>
      <c r="AM36" s="629"/>
      <c r="AN36" s="629"/>
      <c r="AO36" s="630"/>
      <c r="AP36" s="210"/>
      <c r="AQ36" s="689" t="s">
        <v>316</v>
      </c>
      <c r="AR36" s="690"/>
      <c r="AS36" s="690"/>
      <c r="AT36" s="690"/>
      <c r="AU36" s="690"/>
      <c r="AV36" s="690"/>
      <c r="AW36" s="690"/>
      <c r="AX36" s="690"/>
      <c r="AY36" s="691"/>
      <c r="AZ36" s="612">
        <v>1099119</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61021</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1202749</v>
      </c>
      <c r="CS36" s="624"/>
      <c r="CT36" s="624"/>
      <c r="CU36" s="624"/>
      <c r="CV36" s="624"/>
      <c r="CW36" s="624"/>
      <c r="CX36" s="624"/>
      <c r="CY36" s="625"/>
      <c r="CZ36" s="628">
        <v>17.399999999999999</v>
      </c>
      <c r="DA36" s="653"/>
      <c r="DB36" s="653"/>
      <c r="DC36" s="658"/>
      <c r="DD36" s="632">
        <v>1098373</v>
      </c>
      <c r="DE36" s="624"/>
      <c r="DF36" s="624"/>
      <c r="DG36" s="624"/>
      <c r="DH36" s="624"/>
      <c r="DI36" s="624"/>
      <c r="DJ36" s="624"/>
      <c r="DK36" s="625"/>
      <c r="DL36" s="632">
        <v>804505</v>
      </c>
      <c r="DM36" s="624"/>
      <c r="DN36" s="624"/>
      <c r="DO36" s="624"/>
      <c r="DP36" s="624"/>
      <c r="DQ36" s="624"/>
      <c r="DR36" s="624"/>
      <c r="DS36" s="624"/>
      <c r="DT36" s="624"/>
      <c r="DU36" s="624"/>
      <c r="DV36" s="625"/>
      <c r="DW36" s="628">
        <v>17.600000000000001</v>
      </c>
      <c r="DX36" s="653"/>
      <c r="DY36" s="653"/>
      <c r="DZ36" s="653"/>
      <c r="EA36" s="653"/>
      <c r="EB36" s="653"/>
      <c r="EC36" s="654"/>
    </row>
    <row r="37" spans="2:133" ht="11.25" customHeight="1" x14ac:dyDescent="0.15">
      <c r="B37" s="620" t="s">
        <v>319</v>
      </c>
      <c r="C37" s="621"/>
      <c r="D37" s="621"/>
      <c r="E37" s="621"/>
      <c r="F37" s="621"/>
      <c r="G37" s="621"/>
      <c r="H37" s="621"/>
      <c r="I37" s="621"/>
      <c r="J37" s="621"/>
      <c r="K37" s="621"/>
      <c r="L37" s="621"/>
      <c r="M37" s="621"/>
      <c r="N37" s="621"/>
      <c r="O37" s="621"/>
      <c r="P37" s="621"/>
      <c r="Q37" s="622"/>
      <c r="R37" s="623">
        <v>100834</v>
      </c>
      <c r="S37" s="624"/>
      <c r="T37" s="624"/>
      <c r="U37" s="624"/>
      <c r="V37" s="624"/>
      <c r="W37" s="624"/>
      <c r="X37" s="624"/>
      <c r="Y37" s="625"/>
      <c r="Z37" s="626">
        <v>1.3</v>
      </c>
      <c r="AA37" s="626"/>
      <c r="AB37" s="626"/>
      <c r="AC37" s="626"/>
      <c r="AD37" s="627">
        <v>475</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455630</v>
      </c>
      <c r="BA37" s="624"/>
      <c r="BB37" s="624"/>
      <c r="BC37" s="624"/>
      <c r="BD37" s="656"/>
      <c r="BE37" s="656"/>
      <c r="BF37" s="669"/>
      <c r="BG37" s="620" t="s">
        <v>321</v>
      </c>
      <c r="BH37" s="621"/>
      <c r="BI37" s="621"/>
      <c r="BJ37" s="621"/>
      <c r="BK37" s="621"/>
      <c r="BL37" s="621"/>
      <c r="BM37" s="621"/>
      <c r="BN37" s="621"/>
      <c r="BO37" s="621"/>
      <c r="BP37" s="621"/>
      <c r="BQ37" s="621"/>
      <c r="BR37" s="621"/>
      <c r="BS37" s="621"/>
      <c r="BT37" s="621"/>
      <c r="BU37" s="622"/>
      <c r="BV37" s="623">
        <v>45202</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287115</v>
      </c>
      <c r="CS37" s="656"/>
      <c r="CT37" s="656"/>
      <c r="CU37" s="656"/>
      <c r="CV37" s="656"/>
      <c r="CW37" s="656"/>
      <c r="CX37" s="656"/>
      <c r="CY37" s="657"/>
      <c r="CZ37" s="628">
        <v>4.2</v>
      </c>
      <c r="DA37" s="653"/>
      <c r="DB37" s="653"/>
      <c r="DC37" s="658"/>
      <c r="DD37" s="632">
        <v>287115</v>
      </c>
      <c r="DE37" s="656"/>
      <c r="DF37" s="656"/>
      <c r="DG37" s="656"/>
      <c r="DH37" s="656"/>
      <c r="DI37" s="656"/>
      <c r="DJ37" s="656"/>
      <c r="DK37" s="657"/>
      <c r="DL37" s="632">
        <v>287115</v>
      </c>
      <c r="DM37" s="656"/>
      <c r="DN37" s="656"/>
      <c r="DO37" s="656"/>
      <c r="DP37" s="656"/>
      <c r="DQ37" s="656"/>
      <c r="DR37" s="656"/>
      <c r="DS37" s="656"/>
      <c r="DT37" s="656"/>
      <c r="DU37" s="656"/>
      <c r="DV37" s="657"/>
      <c r="DW37" s="628">
        <v>6.3</v>
      </c>
      <c r="DX37" s="653"/>
      <c r="DY37" s="653"/>
      <c r="DZ37" s="653"/>
      <c r="EA37" s="653"/>
      <c r="EB37" s="653"/>
      <c r="EC37" s="654"/>
    </row>
    <row r="38" spans="2:133" ht="11.25" customHeight="1" x14ac:dyDescent="0.15">
      <c r="B38" s="620" t="s">
        <v>323</v>
      </c>
      <c r="C38" s="621"/>
      <c r="D38" s="621"/>
      <c r="E38" s="621"/>
      <c r="F38" s="621"/>
      <c r="G38" s="621"/>
      <c r="H38" s="621"/>
      <c r="I38" s="621"/>
      <c r="J38" s="621"/>
      <c r="K38" s="621"/>
      <c r="L38" s="621"/>
      <c r="M38" s="621"/>
      <c r="N38" s="621"/>
      <c r="O38" s="621"/>
      <c r="P38" s="621"/>
      <c r="Q38" s="622"/>
      <c r="R38" s="623">
        <v>792276</v>
      </c>
      <c r="S38" s="624"/>
      <c r="T38" s="624"/>
      <c r="U38" s="624"/>
      <c r="V38" s="624"/>
      <c r="W38" s="624"/>
      <c r="X38" s="624"/>
      <c r="Y38" s="625"/>
      <c r="Z38" s="626">
        <v>10.6</v>
      </c>
      <c r="AA38" s="626"/>
      <c r="AB38" s="626"/>
      <c r="AC38" s="626"/>
      <c r="AD38" s="627" t="s">
        <v>121</v>
      </c>
      <c r="AE38" s="627"/>
      <c r="AF38" s="627"/>
      <c r="AG38" s="627"/>
      <c r="AH38" s="627"/>
      <c r="AI38" s="627"/>
      <c r="AJ38" s="627"/>
      <c r="AK38" s="627"/>
      <c r="AL38" s="628" t="s">
        <v>121</v>
      </c>
      <c r="AM38" s="629"/>
      <c r="AN38" s="629"/>
      <c r="AO38" s="630"/>
      <c r="AQ38" s="686" t="s">
        <v>324</v>
      </c>
      <c r="AR38" s="687"/>
      <c r="AS38" s="687"/>
      <c r="AT38" s="687"/>
      <c r="AU38" s="687"/>
      <c r="AV38" s="687"/>
      <c r="AW38" s="687"/>
      <c r="AX38" s="687"/>
      <c r="AY38" s="688"/>
      <c r="AZ38" s="623">
        <v>151887</v>
      </c>
      <c r="BA38" s="624"/>
      <c r="BB38" s="624"/>
      <c r="BC38" s="624"/>
      <c r="BD38" s="656"/>
      <c r="BE38" s="656"/>
      <c r="BF38" s="669"/>
      <c r="BG38" s="620" t="s">
        <v>325</v>
      </c>
      <c r="BH38" s="621"/>
      <c r="BI38" s="621"/>
      <c r="BJ38" s="621"/>
      <c r="BK38" s="621"/>
      <c r="BL38" s="621"/>
      <c r="BM38" s="621"/>
      <c r="BN38" s="621"/>
      <c r="BO38" s="621"/>
      <c r="BP38" s="621"/>
      <c r="BQ38" s="621"/>
      <c r="BR38" s="621"/>
      <c r="BS38" s="621"/>
      <c r="BT38" s="621"/>
      <c r="BU38" s="622"/>
      <c r="BV38" s="623">
        <v>1233</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491602</v>
      </c>
      <c r="CS38" s="624"/>
      <c r="CT38" s="624"/>
      <c r="CU38" s="624"/>
      <c r="CV38" s="624"/>
      <c r="CW38" s="624"/>
      <c r="CX38" s="624"/>
      <c r="CY38" s="625"/>
      <c r="CZ38" s="628">
        <v>7.1</v>
      </c>
      <c r="DA38" s="653"/>
      <c r="DB38" s="653"/>
      <c r="DC38" s="658"/>
      <c r="DD38" s="632">
        <v>415621</v>
      </c>
      <c r="DE38" s="624"/>
      <c r="DF38" s="624"/>
      <c r="DG38" s="624"/>
      <c r="DH38" s="624"/>
      <c r="DI38" s="624"/>
      <c r="DJ38" s="624"/>
      <c r="DK38" s="625"/>
      <c r="DL38" s="632">
        <v>398486</v>
      </c>
      <c r="DM38" s="624"/>
      <c r="DN38" s="624"/>
      <c r="DO38" s="624"/>
      <c r="DP38" s="624"/>
      <c r="DQ38" s="624"/>
      <c r="DR38" s="624"/>
      <c r="DS38" s="624"/>
      <c r="DT38" s="624"/>
      <c r="DU38" s="624"/>
      <c r="DV38" s="625"/>
      <c r="DW38" s="628">
        <v>8.6999999999999993</v>
      </c>
      <c r="DX38" s="653"/>
      <c r="DY38" s="653"/>
      <c r="DZ38" s="653"/>
      <c r="EA38" s="653"/>
      <c r="EB38" s="653"/>
      <c r="EC38" s="654"/>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121</v>
      </c>
      <c r="S39" s="624"/>
      <c r="T39" s="624"/>
      <c r="U39" s="624"/>
      <c r="V39" s="624"/>
      <c r="W39" s="624"/>
      <c r="X39" s="624"/>
      <c r="Y39" s="625"/>
      <c r="Z39" s="626" t="s">
        <v>121</v>
      </c>
      <c r="AA39" s="626"/>
      <c r="AB39" s="626"/>
      <c r="AC39" s="626"/>
      <c r="AD39" s="627" t="s">
        <v>121</v>
      </c>
      <c r="AE39" s="627"/>
      <c r="AF39" s="627"/>
      <c r="AG39" s="627"/>
      <c r="AH39" s="627"/>
      <c r="AI39" s="627"/>
      <c r="AJ39" s="627"/>
      <c r="AK39" s="627"/>
      <c r="AL39" s="628" t="s">
        <v>121</v>
      </c>
      <c r="AM39" s="629"/>
      <c r="AN39" s="629"/>
      <c r="AO39" s="630"/>
      <c r="AQ39" s="686" t="s">
        <v>328</v>
      </c>
      <c r="AR39" s="687"/>
      <c r="AS39" s="687"/>
      <c r="AT39" s="687"/>
      <c r="AU39" s="687"/>
      <c r="AV39" s="687"/>
      <c r="AW39" s="687"/>
      <c r="AX39" s="687"/>
      <c r="AY39" s="688"/>
      <c r="AZ39" s="623" t="s">
        <v>121</v>
      </c>
      <c r="BA39" s="624"/>
      <c r="BB39" s="624"/>
      <c r="BC39" s="624"/>
      <c r="BD39" s="656"/>
      <c r="BE39" s="656"/>
      <c r="BF39" s="669"/>
      <c r="BG39" s="620" t="s">
        <v>329</v>
      </c>
      <c r="BH39" s="621"/>
      <c r="BI39" s="621"/>
      <c r="BJ39" s="621"/>
      <c r="BK39" s="621"/>
      <c r="BL39" s="621"/>
      <c r="BM39" s="621"/>
      <c r="BN39" s="621"/>
      <c r="BO39" s="621"/>
      <c r="BP39" s="621"/>
      <c r="BQ39" s="621"/>
      <c r="BR39" s="621"/>
      <c r="BS39" s="621"/>
      <c r="BT39" s="621"/>
      <c r="BU39" s="622"/>
      <c r="BV39" s="623">
        <v>1836</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251166</v>
      </c>
      <c r="CS39" s="656"/>
      <c r="CT39" s="656"/>
      <c r="CU39" s="656"/>
      <c r="CV39" s="656"/>
      <c r="CW39" s="656"/>
      <c r="CX39" s="656"/>
      <c r="CY39" s="657"/>
      <c r="CZ39" s="628">
        <v>3.6</v>
      </c>
      <c r="DA39" s="653"/>
      <c r="DB39" s="653"/>
      <c r="DC39" s="658"/>
      <c r="DD39" s="632">
        <v>245106</v>
      </c>
      <c r="DE39" s="656"/>
      <c r="DF39" s="656"/>
      <c r="DG39" s="656"/>
      <c r="DH39" s="656"/>
      <c r="DI39" s="656"/>
      <c r="DJ39" s="656"/>
      <c r="DK39" s="657"/>
      <c r="DL39" s="632" t="s">
        <v>121</v>
      </c>
      <c r="DM39" s="656"/>
      <c r="DN39" s="656"/>
      <c r="DO39" s="656"/>
      <c r="DP39" s="656"/>
      <c r="DQ39" s="656"/>
      <c r="DR39" s="656"/>
      <c r="DS39" s="656"/>
      <c r="DT39" s="656"/>
      <c r="DU39" s="656"/>
      <c r="DV39" s="657"/>
      <c r="DW39" s="628" t="s">
        <v>121</v>
      </c>
      <c r="DX39" s="653"/>
      <c r="DY39" s="653"/>
      <c r="DZ39" s="653"/>
      <c r="EA39" s="653"/>
      <c r="EB39" s="653"/>
      <c r="EC39" s="654"/>
    </row>
    <row r="40" spans="2:133" ht="11.25" customHeight="1" x14ac:dyDescent="0.15">
      <c r="B40" s="620" t="s">
        <v>331</v>
      </c>
      <c r="C40" s="621"/>
      <c r="D40" s="621"/>
      <c r="E40" s="621"/>
      <c r="F40" s="621"/>
      <c r="G40" s="621"/>
      <c r="H40" s="621"/>
      <c r="I40" s="621"/>
      <c r="J40" s="621"/>
      <c r="K40" s="621"/>
      <c r="L40" s="621"/>
      <c r="M40" s="621"/>
      <c r="N40" s="621"/>
      <c r="O40" s="621"/>
      <c r="P40" s="621"/>
      <c r="Q40" s="622"/>
      <c r="R40" s="623">
        <v>14876</v>
      </c>
      <c r="S40" s="624"/>
      <c r="T40" s="624"/>
      <c r="U40" s="624"/>
      <c r="V40" s="624"/>
      <c r="W40" s="624"/>
      <c r="X40" s="624"/>
      <c r="Y40" s="625"/>
      <c r="Z40" s="626">
        <v>0.2</v>
      </c>
      <c r="AA40" s="626"/>
      <c r="AB40" s="626"/>
      <c r="AC40" s="626"/>
      <c r="AD40" s="627" t="s">
        <v>121</v>
      </c>
      <c r="AE40" s="627"/>
      <c r="AF40" s="627"/>
      <c r="AG40" s="627"/>
      <c r="AH40" s="627"/>
      <c r="AI40" s="627"/>
      <c r="AJ40" s="627"/>
      <c r="AK40" s="627"/>
      <c r="AL40" s="628" t="s">
        <v>121</v>
      </c>
      <c r="AM40" s="629"/>
      <c r="AN40" s="629"/>
      <c r="AO40" s="630"/>
      <c r="AQ40" s="686" t="s">
        <v>332</v>
      </c>
      <c r="AR40" s="687"/>
      <c r="AS40" s="687"/>
      <c r="AT40" s="687"/>
      <c r="AU40" s="687"/>
      <c r="AV40" s="687"/>
      <c r="AW40" s="687"/>
      <c r="AX40" s="687"/>
      <c r="AY40" s="688"/>
      <c r="AZ40" s="623" t="s">
        <v>121</v>
      </c>
      <c r="BA40" s="624"/>
      <c r="BB40" s="624"/>
      <c r="BC40" s="624"/>
      <c r="BD40" s="656"/>
      <c r="BE40" s="656"/>
      <c r="BF40" s="669"/>
      <c r="BG40" s="673" t="s">
        <v>333</v>
      </c>
      <c r="BH40" s="674"/>
      <c r="BI40" s="674"/>
      <c r="BJ40" s="674"/>
      <c r="BK40" s="674"/>
      <c r="BL40" s="211"/>
      <c r="BM40" s="621" t="s">
        <v>334</v>
      </c>
      <c r="BN40" s="621"/>
      <c r="BO40" s="621"/>
      <c r="BP40" s="621"/>
      <c r="BQ40" s="621"/>
      <c r="BR40" s="621"/>
      <c r="BS40" s="621"/>
      <c r="BT40" s="621"/>
      <c r="BU40" s="622"/>
      <c r="BV40" s="623">
        <v>90</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59753</v>
      </c>
      <c r="CS40" s="624"/>
      <c r="CT40" s="624"/>
      <c r="CU40" s="624"/>
      <c r="CV40" s="624"/>
      <c r="CW40" s="624"/>
      <c r="CX40" s="624"/>
      <c r="CY40" s="625"/>
      <c r="CZ40" s="628">
        <v>0.9</v>
      </c>
      <c r="DA40" s="653"/>
      <c r="DB40" s="653"/>
      <c r="DC40" s="658"/>
      <c r="DD40" s="632">
        <v>9353</v>
      </c>
      <c r="DE40" s="624"/>
      <c r="DF40" s="624"/>
      <c r="DG40" s="624"/>
      <c r="DH40" s="624"/>
      <c r="DI40" s="624"/>
      <c r="DJ40" s="624"/>
      <c r="DK40" s="625"/>
      <c r="DL40" s="632" t="s">
        <v>121</v>
      </c>
      <c r="DM40" s="624"/>
      <c r="DN40" s="624"/>
      <c r="DO40" s="624"/>
      <c r="DP40" s="624"/>
      <c r="DQ40" s="624"/>
      <c r="DR40" s="624"/>
      <c r="DS40" s="624"/>
      <c r="DT40" s="624"/>
      <c r="DU40" s="624"/>
      <c r="DV40" s="625"/>
      <c r="DW40" s="628" t="s">
        <v>121</v>
      </c>
      <c r="DX40" s="653"/>
      <c r="DY40" s="653"/>
      <c r="DZ40" s="653"/>
      <c r="EA40" s="653"/>
      <c r="EB40" s="653"/>
      <c r="EC40" s="654"/>
    </row>
    <row r="41" spans="2:133" ht="11.25" customHeight="1" x14ac:dyDescent="0.15">
      <c r="B41" s="644" t="s">
        <v>336</v>
      </c>
      <c r="C41" s="645"/>
      <c r="D41" s="645"/>
      <c r="E41" s="645"/>
      <c r="F41" s="645"/>
      <c r="G41" s="645"/>
      <c r="H41" s="645"/>
      <c r="I41" s="645"/>
      <c r="J41" s="645"/>
      <c r="K41" s="645"/>
      <c r="L41" s="645"/>
      <c r="M41" s="645"/>
      <c r="N41" s="645"/>
      <c r="O41" s="645"/>
      <c r="P41" s="645"/>
      <c r="Q41" s="646"/>
      <c r="R41" s="695">
        <v>7508130</v>
      </c>
      <c r="S41" s="696"/>
      <c r="T41" s="696"/>
      <c r="U41" s="696"/>
      <c r="V41" s="696"/>
      <c r="W41" s="696"/>
      <c r="X41" s="696"/>
      <c r="Y41" s="700"/>
      <c r="Z41" s="701">
        <v>100</v>
      </c>
      <c r="AA41" s="701"/>
      <c r="AB41" s="701"/>
      <c r="AC41" s="701"/>
      <c r="AD41" s="702">
        <v>4555248</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81468</v>
      </c>
      <c r="BA41" s="624"/>
      <c r="BB41" s="624"/>
      <c r="BC41" s="624"/>
      <c r="BD41" s="656"/>
      <c r="BE41" s="656"/>
      <c r="BF41" s="669"/>
      <c r="BG41" s="673"/>
      <c r="BH41" s="674"/>
      <c r="BI41" s="674"/>
      <c r="BJ41" s="674"/>
      <c r="BK41" s="674"/>
      <c r="BL41" s="211"/>
      <c r="BM41" s="621" t="s">
        <v>338</v>
      </c>
      <c r="BN41" s="621"/>
      <c r="BO41" s="621"/>
      <c r="BP41" s="621"/>
      <c r="BQ41" s="621"/>
      <c r="BR41" s="621"/>
      <c r="BS41" s="621"/>
      <c r="BT41" s="621"/>
      <c r="BU41" s="622"/>
      <c r="BV41" s="623">
        <v>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121</v>
      </c>
      <c r="CS41" s="656"/>
      <c r="CT41" s="656"/>
      <c r="CU41" s="656"/>
      <c r="CV41" s="656"/>
      <c r="CW41" s="656"/>
      <c r="CX41" s="656"/>
      <c r="CY41" s="657"/>
      <c r="CZ41" s="628" t="s">
        <v>121</v>
      </c>
      <c r="DA41" s="653"/>
      <c r="DB41" s="653"/>
      <c r="DC41" s="658"/>
      <c r="DD41" s="632" t="s">
        <v>121</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340</v>
      </c>
      <c r="AR42" s="693"/>
      <c r="AS42" s="693"/>
      <c r="AT42" s="693"/>
      <c r="AU42" s="693"/>
      <c r="AV42" s="693"/>
      <c r="AW42" s="693"/>
      <c r="AX42" s="693"/>
      <c r="AY42" s="694"/>
      <c r="AZ42" s="695">
        <v>410134</v>
      </c>
      <c r="BA42" s="696"/>
      <c r="BB42" s="696"/>
      <c r="BC42" s="696"/>
      <c r="BD42" s="682"/>
      <c r="BE42" s="682"/>
      <c r="BF42" s="684"/>
      <c r="BG42" s="675"/>
      <c r="BH42" s="676"/>
      <c r="BI42" s="676"/>
      <c r="BJ42" s="676"/>
      <c r="BK42" s="676"/>
      <c r="BL42" s="212"/>
      <c r="BM42" s="645" t="s">
        <v>341</v>
      </c>
      <c r="BN42" s="645"/>
      <c r="BO42" s="645"/>
      <c r="BP42" s="645"/>
      <c r="BQ42" s="645"/>
      <c r="BR42" s="645"/>
      <c r="BS42" s="645"/>
      <c r="BT42" s="645"/>
      <c r="BU42" s="646"/>
      <c r="BV42" s="695">
        <v>396</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1046833</v>
      </c>
      <c r="CS42" s="656"/>
      <c r="CT42" s="656"/>
      <c r="CU42" s="656"/>
      <c r="CV42" s="656"/>
      <c r="CW42" s="656"/>
      <c r="CX42" s="656"/>
      <c r="CY42" s="657"/>
      <c r="CZ42" s="628">
        <v>15.2</v>
      </c>
      <c r="DA42" s="653"/>
      <c r="DB42" s="653"/>
      <c r="DC42" s="658"/>
      <c r="DD42" s="632">
        <v>214157</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v>1466</v>
      </c>
      <c r="CS43" s="656"/>
      <c r="CT43" s="656"/>
      <c r="CU43" s="656"/>
      <c r="CV43" s="656"/>
      <c r="CW43" s="656"/>
      <c r="CX43" s="656"/>
      <c r="CY43" s="657"/>
      <c r="CZ43" s="628">
        <v>0</v>
      </c>
      <c r="DA43" s="653"/>
      <c r="DB43" s="653"/>
      <c r="DC43" s="658"/>
      <c r="DD43" s="632">
        <v>1466</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1037364</v>
      </c>
      <c r="CS44" s="624"/>
      <c r="CT44" s="624"/>
      <c r="CU44" s="624"/>
      <c r="CV44" s="624"/>
      <c r="CW44" s="624"/>
      <c r="CX44" s="624"/>
      <c r="CY44" s="625"/>
      <c r="CZ44" s="628">
        <v>15</v>
      </c>
      <c r="DA44" s="629"/>
      <c r="DB44" s="629"/>
      <c r="DC44" s="635"/>
      <c r="DD44" s="632">
        <v>209989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284574</v>
      </c>
      <c r="CS45" s="656"/>
      <c r="CT45" s="656"/>
      <c r="CU45" s="656"/>
      <c r="CV45" s="656"/>
      <c r="CW45" s="656"/>
      <c r="CX45" s="656"/>
      <c r="CY45" s="657"/>
      <c r="CZ45" s="628">
        <v>4.0999999999999996</v>
      </c>
      <c r="DA45" s="653"/>
      <c r="DB45" s="653"/>
      <c r="DC45" s="658"/>
      <c r="DD45" s="632">
        <v>34641</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349</v>
      </c>
      <c r="CG46" s="621"/>
      <c r="CH46" s="621"/>
      <c r="CI46" s="621"/>
      <c r="CJ46" s="621"/>
      <c r="CK46" s="621"/>
      <c r="CL46" s="621"/>
      <c r="CM46" s="621"/>
      <c r="CN46" s="621"/>
      <c r="CO46" s="621"/>
      <c r="CP46" s="621"/>
      <c r="CQ46" s="622"/>
      <c r="CR46" s="623">
        <v>748805</v>
      </c>
      <c r="CS46" s="624"/>
      <c r="CT46" s="624"/>
      <c r="CU46" s="624"/>
      <c r="CV46" s="624"/>
      <c r="CW46" s="624"/>
      <c r="CX46" s="624"/>
      <c r="CY46" s="625"/>
      <c r="CZ46" s="628">
        <v>10.9</v>
      </c>
      <c r="DA46" s="629"/>
      <c r="DB46" s="629"/>
      <c r="DC46" s="635"/>
      <c r="DD46" s="632">
        <v>171363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350</v>
      </c>
      <c r="CG47" s="621"/>
      <c r="CH47" s="621"/>
      <c r="CI47" s="621"/>
      <c r="CJ47" s="621"/>
      <c r="CK47" s="621"/>
      <c r="CL47" s="621"/>
      <c r="CM47" s="621"/>
      <c r="CN47" s="621"/>
      <c r="CO47" s="621"/>
      <c r="CP47" s="621"/>
      <c r="CQ47" s="622"/>
      <c r="CR47" s="623">
        <v>9469</v>
      </c>
      <c r="CS47" s="656"/>
      <c r="CT47" s="656"/>
      <c r="CU47" s="656"/>
      <c r="CV47" s="656"/>
      <c r="CW47" s="656"/>
      <c r="CX47" s="656"/>
      <c r="CY47" s="657"/>
      <c r="CZ47" s="628">
        <v>0.1</v>
      </c>
      <c r="DA47" s="653"/>
      <c r="DB47" s="653"/>
      <c r="DC47" s="658"/>
      <c r="DD47" s="632">
        <v>4168</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351</v>
      </c>
      <c r="CG48" s="621"/>
      <c r="CH48" s="621"/>
      <c r="CI48" s="621"/>
      <c r="CJ48" s="621"/>
      <c r="CK48" s="621"/>
      <c r="CL48" s="621"/>
      <c r="CM48" s="621"/>
      <c r="CN48" s="621"/>
      <c r="CO48" s="621"/>
      <c r="CP48" s="621"/>
      <c r="CQ48" s="622"/>
      <c r="CR48" s="623" t="s">
        <v>121</v>
      </c>
      <c r="CS48" s="624"/>
      <c r="CT48" s="624"/>
      <c r="CU48" s="624"/>
      <c r="CV48" s="624"/>
      <c r="CW48" s="624"/>
      <c r="CX48" s="624"/>
      <c r="CY48" s="625"/>
      <c r="CZ48" s="628" t="s">
        <v>121</v>
      </c>
      <c r="DA48" s="629"/>
      <c r="DB48" s="629"/>
      <c r="DC48" s="635"/>
      <c r="DD48" s="632" t="s">
        <v>121</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352</v>
      </c>
      <c r="CE49" s="645"/>
      <c r="CF49" s="645"/>
      <c r="CG49" s="645"/>
      <c r="CH49" s="645"/>
      <c r="CI49" s="645"/>
      <c r="CJ49" s="645"/>
      <c r="CK49" s="645"/>
      <c r="CL49" s="645"/>
      <c r="CM49" s="645"/>
      <c r="CN49" s="645"/>
      <c r="CO49" s="645"/>
      <c r="CP49" s="645"/>
      <c r="CQ49" s="646"/>
      <c r="CR49" s="695">
        <v>6895912</v>
      </c>
      <c r="CS49" s="682"/>
      <c r="CT49" s="682"/>
      <c r="CU49" s="682"/>
      <c r="CV49" s="682"/>
      <c r="CW49" s="682"/>
      <c r="CX49" s="682"/>
      <c r="CY49" s="711"/>
      <c r="CZ49" s="703">
        <v>100</v>
      </c>
      <c r="DA49" s="712"/>
      <c r="DB49" s="712"/>
      <c r="DC49" s="713"/>
      <c r="DD49" s="714">
        <v>5025182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0hTuQwEe9Nr78+Oa21Y4J3meVyqnIK0dV41bJajBsHbP5BIT3DqR+eOcQM6pjpOVXtztQgGaLPoW0F8vGvpR0Q==" saltValue="ZsPcbr1N9koUjLZtnyt4+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P32" sqref="AP32:AT3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6" t="s">
        <v>372</v>
      </c>
      <c r="DH5" s="767"/>
      <c r="DI5" s="767"/>
      <c r="DJ5" s="767"/>
      <c r="DK5" s="768"/>
      <c r="DL5" s="766" t="s">
        <v>373</v>
      </c>
      <c r="DM5" s="767"/>
      <c r="DN5" s="767"/>
      <c r="DO5" s="767"/>
      <c r="DP5" s="768"/>
      <c r="DQ5" s="733" t="s">
        <v>374</v>
      </c>
      <c r="DR5" s="734"/>
      <c r="DS5" s="734"/>
      <c r="DT5" s="734"/>
      <c r="DU5" s="735"/>
      <c r="DV5" s="733" t="s">
        <v>365</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9"/>
      <c r="DH6" s="770"/>
      <c r="DI6" s="770"/>
      <c r="DJ6" s="770"/>
      <c r="DK6" s="771"/>
      <c r="DL6" s="769"/>
      <c r="DM6" s="770"/>
      <c r="DN6" s="770"/>
      <c r="DO6" s="770"/>
      <c r="DP6" s="771"/>
      <c r="DQ6" s="736"/>
      <c r="DR6" s="737"/>
      <c r="DS6" s="737"/>
      <c r="DT6" s="737"/>
      <c r="DU6" s="738"/>
      <c r="DV6" s="736"/>
      <c r="DW6" s="737"/>
      <c r="DX6" s="737"/>
      <c r="DY6" s="737"/>
      <c r="DZ6" s="742"/>
      <c r="EA6" s="222"/>
    </row>
    <row r="7" spans="1:131" s="223" customFormat="1" ht="26.25" customHeight="1" thickTop="1" x14ac:dyDescent="0.15">
      <c r="A7" s="224">
        <v>1</v>
      </c>
      <c r="B7" s="752" t="s">
        <v>375</v>
      </c>
      <c r="C7" s="753"/>
      <c r="D7" s="753"/>
      <c r="E7" s="753"/>
      <c r="F7" s="753"/>
      <c r="G7" s="753"/>
      <c r="H7" s="753"/>
      <c r="I7" s="753"/>
      <c r="J7" s="753"/>
      <c r="K7" s="753"/>
      <c r="L7" s="753"/>
      <c r="M7" s="753"/>
      <c r="N7" s="753"/>
      <c r="O7" s="753"/>
      <c r="P7" s="754"/>
      <c r="Q7" s="755">
        <v>7510</v>
      </c>
      <c r="R7" s="756"/>
      <c r="S7" s="756"/>
      <c r="T7" s="756"/>
      <c r="U7" s="756"/>
      <c r="V7" s="756">
        <v>6871</v>
      </c>
      <c r="W7" s="756"/>
      <c r="X7" s="756"/>
      <c r="Y7" s="756"/>
      <c r="Z7" s="756"/>
      <c r="AA7" s="756">
        <v>639</v>
      </c>
      <c r="AB7" s="756"/>
      <c r="AC7" s="756"/>
      <c r="AD7" s="756"/>
      <c r="AE7" s="757"/>
      <c r="AF7" s="758">
        <v>493</v>
      </c>
      <c r="AG7" s="759"/>
      <c r="AH7" s="759"/>
      <c r="AI7" s="759"/>
      <c r="AJ7" s="760"/>
      <c r="AK7" s="761">
        <v>1</v>
      </c>
      <c r="AL7" s="762"/>
      <c r="AM7" s="762"/>
      <c r="AN7" s="762"/>
      <c r="AO7" s="762"/>
      <c r="AP7" s="762">
        <v>5768</v>
      </c>
      <c r="AQ7" s="762"/>
      <c r="AR7" s="762"/>
      <c r="AS7" s="762"/>
      <c r="AT7" s="762"/>
      <c r="AU7" s="763"/>
      <c r="AV7" s="763"/>
      <c r="AW7" s="763"/>
      <c r="AX7" s="763"/>
      <c r="AY7" s="764"/>
      <c r="AZ7" s="220"/>
      <c r="BA7" s="220"/>
      <c r="BB7" s="220"/>
      <c r="BC7" s="220"/>
      <c r="BD7" s="220"/>
      <c r="BE7" s="221"/>
      <c r="BF7" s="221"/>
      <c r="BG7" s="221"/>
      <c r="BH7" s="221"/>
      <c r="BI7" s="221"/>
      <c r="BJ7" s="221"/>
      <c r="BK7" s="221"/>
      <c r="BL7" s="221"/>
      <c r="BM7" s="221"/>
      <c r="BN7" s="221"/>
      <c r="BO7" s="221"/>
      <c r="BP7" s="221"/>
      <c r="BQ7" s="224">
        <v>1</v>
      </c>
      <c r="BR7" s="225"/>
      <c r="BS7" s="746" t="s">
        <v>567</v>
      </c>
      <c r="BT7" s="747"/>
      <c r="BU7" s="747"/>
      <c r="BV7" s="747"/>
      <c r="BW7" s="747"/>
      <c r="BX7" s="747"/>
      <c r="BY7" s="747"/>
      <c r="BZ7" s="747"/>
      <c r="CA7" s="747"/>
      <c r="CB7" s="747"/>
      <c r="CC7" s="747"/>
      <c r="CD7" s="747"/>
      <c r="CE7" s="747"/>
      <c r="CF7" s="747"/>
      <c r="CG7" s="765"/>
      <c r="CH7" s="749">
        <v>-7</v>
      </c>
      <c r="CI7" s="750"/>
      <c r="CJ7" s="750"/>
      <c r="CK7" s="750"/>
      <c r="CL7" s="751"/>
      <c r="CM7" s="749">
        <v>52</v>
      </c>
      <c r="CN7" s="750"/>
      <c r="CO7" s="750"/>
      <c r="CP7" s="750"/>
      <c r="CQ7" s="751"/>
      <c r="CR7" s="749">
        <v>30</v>
      </c>
      <c r="CS7" s="750"/>
      <c r="CT7" s="750"/>
      <c r="CU7" s="750"/>
      <c r="CV7" s="751"/>
      <c r="CW7" s="749">
        <v>4</v>
      </c>
      <c r="CX7" s="750"/>
      <c r="CY7" s="750"/>
      <c r="CZ7" s="750"/>
      <c r="DA7" s="751"/>
      <c r="DB7" s="743" t="s">
        <v>569</v>
      </c>
      <c r="DC7" s="744"/>
      <c r="DD7" s="744"/>
      <c r="DE7" s="744"/>
      <c r="DF7" s="745"/>
      <c r="DG7" s="743" t="s">
        <v>569</v>
      </c>
      <c r="DH7" s="744"/>
      <c r="DI7" s="744"/>
      <c r="DJ7" s="744"/>
      <c r="DK7" s="745"/>
      <c r="DL7" s="743" t="s">
        <v>569</v>
      </c>
      <c r="DM7" s="744"/>
      <c r="DN7" s="744"/>
      <c r="DO7" s="744"/>
      <c r="DP7" s="745"/>
      <c r="DQ7" s="743" t="s">
        <v>569</v>
      </c>
      <c r="DR7" s="744"/>
      <c r="DS7" s="744"/>
      <c r="DT7" s="744"/>
      <c r="DU7" s="745"/>
      <c r="DV7" s="746"/>
      <c r="DW7" s="747"/>
      <c r="DX7" s="747"/>
      <c r="DY7" s="747"/>
      <c r="DZ7" s="748"/>
      <c r="EA7" s="222"/>
    </row>
    <row r="8" spans="1:131" s="223" customFormat="1" ht="26.25" customHeight="1" x14ac:dyDescent="0.15">
      <c r="A8" s="226">
        <v>2</v>
      </c>
      <c r="B8" s="780" t="s">
        <v>376</v>
      </c>
      <c r="C8" s="781"/>
      <c r="D8" s="781"/>
      <c r="E8" s="781"/>
      <c r="F8" s="781"/>
      <c r="G8" s="781"/>
      <c r="H8" s="781"/>
      <c r="I8" s="781"/>
      <c r="J8" s="781"/>
      <c r="K8" s="781"/>
      <c r="L8" s="781"/>
      <c r="M8" s="781"/>
      <c r="N8" s="781"/>
      <c r="O8" s="781"/>
      <c r="P8" s="782"/>
      <c r="Q8" s="783">
        <v>0</v>
      </c>
      <c r="R8" s="784"/>
      <c r="S8" s="784"/>
      <c r="T8" s="784"/>
      <c r="U8" s="784"/>
      <c r="V8" s="784">
        <v>29</v>
      </c>
      <c r="W8" s="784"/>
      <c r="X8" s="784"/>
      <c r="Y8" s="784"/>
      <c r="Z8" s="784"/>
      <c r="AA8" s="784">
        <v>-29</v>
      </c>
      <c r="AB8" s="784"/>
      <c r="AC8" s="784"/>
      <c r="AD8" s="784"/>
      <c r="AE8" s="785"/>
      <c r="AF8" s="786">
        <v>-29</v>
      </c>
      <c r="AG8" s="787"/>
      <c r="AH8" s="787"/>
      <c r="AI8" s="787"/>
      <c r="AJ8" s="788"/>
      <c r="AK8" s="772" t="s">
        <v>553</v>
      </c>
      <c r="AL8" s="773"/>
      <c r="AM8" s="773"/>
      <c r="AN8" s="773"/>
      <c r="AO8" s="773"/>
      <c r="AP8" s="773" t="s">
        <v>553</v>
      </c>
      <c r="AQ8" s="773"/>
      <c r="AR8" s="773"/>
      <c r="AS8" s="773"/>
      <c r="AT8" s="773"/>
      <c r="AU8" s="774"/>
      <c r="AV8" s="774"/>
      <c r="AW8" s="774"/>
      <c r="AX8" s="774"/>
      <c r="AY8" s="775"/>
      <c r="AZ8" s="220"/>
      <c r="BA8" s="220"/>
      <c r="BB8" s="220"/>
      <c r="BC8" s="220"/>
      <c r="BD8" s="220"/>
      <c r="BE8" s="221"/>
      <c r="BF8" s="221"/>
      <c r="BG8" s="221"/>
      <c r="BH8" s="221"/>
      <c r="BI8" s="221"/>
      <c r="BJ8" s="221"/>
      <c r="BK8" s="221"/>
      <c r="BL8" s="221"/>
      <c r="BM8" s="221"/>
      <c r="BN8" s="221"/>
      <c r="BO8" s="221"/>
      <c r="BP8" s="221"/>
      <c r="BQ8" s="226">
        <v>2</v>
      </c>
      <c r="BR8" s="227"/>
      <c r="BS8" s="776" t="s">
        <v>568</v>
      </c>
      <c r="BT8" s="777"/>
      <c r="BU8" s="777"/>
      <c r="BV8" s="777"/>
      <c r="BW8" s="777"/>
      <c r="BX8" s="777"/>
      <c r="BY8" s="777"/>
      <c r="BZ8" s="777"/>
      <c r="CA8" s="777"/>
      <c r="CB8" s="777"/>
      <c r="CC8" s="777"/>
      <c r="CD8" s="777"/>
      <c r="CE8" s="777"/>
      <c r="CF8" s="777"/>
      <c r="CG8" s="778"/>
      <c r="CH8" s="743">
        <v>2</v>
      </c>
      <c r="CI8" s="744"/>
      <c r="CJ8" s="744"/>
      <c r="CK8" s="744"/>
      <c r="CL8" s="745"/>
      <c r="CM8" s="743">
        <v>87</v>
      </c>
      <c r="CN8" s="744"/>
      <c r="CO8" s="744"/>
      <c r="CP8" s="744"/>
      <c r="CQ8" s="745"/>
      <c r="CR8" s="743">
        <v>45</v>
      </c>
      <c r="CS8" s="744"/>
      <c r="CT8" s="744"/>
      <c r="CU8" s="744"/>
      <c r="CV8" s="745"/>
      <c r="CW8" s="743" t="s">
        <v>569</v>
      </c>
      <c r="CX8" s="744"/>
      <c r="CY8" s="744"/>
      <c r="CZ8" s="744"/>
      <c r="DA8" s="745"/>
      <c r="DB8" s="743" t="s">
        <v>569</v>
      </c>
      <c r="DC8" s="744"/>
      <c r="DD8" s="744"/>
      <c r="DE8" s="744"/>
      <c r="DF8" s="745"/>
      <c r="DG8" s="743" t="s">
        <v>569</v>
      </c>
      <c r="DH8" s="744"/>
      <c r="DI8" s="744"/>
      <c r="DJ8" s="744"/>
      <c r="DK8" s="745"/>
      <c r="DL8" s="743" t="s">
        <v>569</v>
      </c>
      <c r="DM8" s="744"/>
      <c r="DN8" s="744"/>
      <c r="DO8" s="744"/>
      <c r="DP8" s="745"/>
      <c r="DQ8" s="743" t="s">
        <v>569</v>
      </c>
      <c r="DR8" s="744"/>
      <c r="DS8" s="744"/>
      <c r="DT8" s="744"/>
      <c r="DU8" s="745"/>
      <c r="DV8" s="776"/>
      <c r="DW8" s="777"/>
      <c r="DX8" s="777"/>
      <c r="DY8" s="777"/>
      <c r="DZ8" s="779"/>
      <c r="EA8" s="222"/>
    </row>
    <row r="9" spans="1:131" s="223" customFormat="1" ht="26.25" customHeight="1" x14ac:dyDescent="0.15">
      <c r="A9" s="226">
        <v>3</v>
      </c>
      <c r="B9" s="780" t="s">
        <v>377</v>
      </c>
      <c r="C9" s="781"/>
      <c r="D9" s="781"/>
      <c r="E9" s="781"/>
      <c r="F9" s="781"/>
      <c r="G9" s="781"/>
      <c r="H9" s="781"/>
      <c r="I9" s="781"/>
      <c r="J9" s="781"/>
      <c r="K9" s="781"/>
      <c r="L9" s="781"/>
      <c r="M9" s="781"/>
      <c r="N9" s="781"/>
      <c r="O9" s="781"/>
      <c r="P9" s="782"/>
      <c r="Q9" s="783">
        <v>4</v>
      </c>
      <c r="R9" s="784"/>
      <c r="S9" s="784"/>
      <c r="T9" s="784"/>
      <c r="U9" s="784"/>
      <c r="V9" s="784">
        <v>3</v>
      </c>
      <c r="W9" s="784"/>
      <c r="X9" s="784"/>
      <c r="Y9" s="784"/>
      <c r="Z9" s="784"/>
      <c r="AA9" s="784">
        <v>1</v>
      </c>
      <c r="AB9" s="784"/>
      <c r="AC9" s="784"/>
      <c r="AD9" s="784"/>
      <c r="AE9" s="785"/>
      <c r="AF9" s="786">
        <v>1</v>
      </c>
      <c r="AG9" s="787"/>
      <c r="AH9" s="787"/>
      <c r="AI9" s="787"/>
      <c r="AJ9" s="788"/>
      <c r="AK9" s="772">
        <v>1</v>
      </c>
      <c r="AL9" s="773"/>
      <c r="AM9" s="773"/>
      <c r="AN9" s="773"/>
      <c r="AO9" s="773"/>
      <c r="AP9" s="773" t="s">
        <v>553</v>
      </c>
      <c r="AQ9" s="773"/>
      <c r="AR9" s="773"/>
      <c r="AS9" s="773"/>
      <c r="AT9" s="773"/>
      <c r="AU9" s="774"/>
      <c r="AV9" s="774"/>
      <c r="AW9" s="774"/>
      <c r="AX9" s="774"/>
      <c r="AY9" s="775"/>
      <c r="AZ9" s="220"/>
      <c r="BA9" s="220"/>
      <c r="BB9" s="220"/>
      <c r="BC9" s="220"/>
      <c r="BD9" s="220"/>
      <c r="BE9" s="221"/>
      <c r="BF9" s="221"/>
      <c r="BG9" s="221"/>
      <c r="BH9" s="221"/>
      <c r="BI9" s="221"/>
      <c r="BJ9" s="221"/>
      <c r="BK9" s="221"/>
      <c r="BL9" s="221"/>
      <c r="BM9" s="221"/>
      <c r="BN9" s="221"/>
      <c r="BO9" s="221"/>
      <c r="BP9" s="221"/>
      <c r="BQ9" s="226">
        <v>3</v>
      </c>
      <c r="BR9" s="227"/>
      <c r="BS9" s="776"/>
      <c r="BT9" s="777"/>
      <c r="BU9" s="777"/>
      <c r="BV9" s="777"/>
      <c r="BW9" s="777"/>
      <c r="BX9" s="777"/>
      <c r="BY9" s="777"/>
      <c r="BZ9" s="777"/>
      <c r="CA9" s="777"/>
      <c r="CB9" s="777"/>
      <c r="CC9" s="777"/>
      <c r="CD9" s="777"/>
      <c r="CE9" s="777"/>
      <c r="CF9" s="777"/>
      <c r="CG9" s="778"/>
      <c r="CH9" s="743"/>
      <c r="CI9" s="744"/>
      <c r="CJ9" s="744"/>
      <c r="CK9" s="744"/>
      <c r="CL9" s="745"/>
      <c r="CM9" s="743"/>
      <c r="CN9" s="744"/>
      <c r="CO9" s="744"/>
      <c r="CP9" s="744"/>
      <c r="CQ9" s="745"/>
      <c r="CR9" s="743"/>
      <c r="CS9" s="744"/>
      <c r="CT9" s="744"/>
      <c r="CU9" s="744"/>
      <c r="CV9" s="745"/>
      <c r="CW9" s="743"/>
      <c r="CX9" s="744"/>
      <c r="CY9" s="744"/>
      <c r="CZ9" s="744"/>
      <c r="DA9" s="745"/>
      <c r="DB9" s="743"/>
      <c r="DC9" s="744"/>
      <c r="DD9" s="744"/>
      <c r="DE9" s="744"/>
      <c r="DF9" s="745"/>
      <c r="DG9" s="743"/>
      <c r="DH9" s="744"/>
      <c r="DI9" s="744"/>
      <c r="DJ9" s="744"/>
      <c r="DK9" s="745"/>
      <c r="DL9" s="743"/>
      <c r="DM9" s="744"/>
      <c r="DN9" s="744"/>
      <c r="DO9" s="744"/>
      <c r="DP9" s="745"/>
      <c r="DQ9" s="743"/>
      <c r="DR9" s="744"/>
      <c r="DS9" s="744"/>
      <c r="DT9" s="744"/>
      <c r="DU9" s="745"/>
      <c r="DV9" s="776"/>
      <c r="DW9" s="777"/>
      <c r="DX9" s="777"/>
      <c r="DY9" s="777"/>
      <c r="DZ9" s="779"/>
      <c r="EA9" s="222"/>
    </row>
    <row r="10" spans="1:131" s="223" customFormat="1" ht="26.25" customHeight="1" x14ac:dyDescent="0.15">
      <c r="A10" s="226">
        <v>4</v>
      </c>
      <c r="B10" s="780" t="s">
        <v>378</v>
      </c>
      <c r="C10" s="781"/>
      <c r="D10" s="781"/>
      <c r="E10" s="781"/>
      <c r="F10" s="781"/>
      <c r="G10" s="781"/>
      <c r="H10" s="781"/>
      <c r="I10" s="781"/>
      <c r="J10" s="781"/>
      <c r="K10" s="781"/>
      <c r="L10" s="781"/>
      <c r="M10" s="781"/>
      <c r="N10" s="781"/>
      <c r="O10" s="781"/>
      <c r="P10" s="782"/>
      <c r="Q10" s="783">
        <v>19</v>
      </c>
      <c r="R10" s="784"/>
      <c r="S10" s="784"/>
      <c r="T10" s="784"/>
      <c r="U10" s="784"/>
      <c r="V10" s="784">
        <v>18</v>
      </c>
      <c r="W10" s="784"/>
      <c r="X10" s="784"/>
      <c r="Y10" s="784"/>
      <c r="Z10" s="784"/>
      <c r="AA10" s="784">
        <v>1</v>
      </c>
      <c r="AB10" s="784"/>
      <c r="AC10" s="784"/>
      <c r="AD10" s="784"/>
      <c r="AE10" s="785"/>
      <c r="AF10" s="786">
        <v>1</v>
      </c>
      <c r="AG10" s="787"/>
      <c r="AH10" s="787"/>
      <c r="AI10" s="787"/>
      <c r="AJ10" s="788"/>
      <c r="AK10" s="772">
        <v>11</v>
      </c>
      <c r="AL10" s="773"/>
      <c r="AM10" s="773"/>
      <c r="AN10" s="773"/>
      <c r="AO10" s="773"/>
      <c r="AP10" s="773" t="s">
        <v>553</v>
      </c>
      <c r="AQ10" s="773"/>
      <c r="AR10" s="773"/>
      <c r="AS10" s="773"/>
      <c r="AT10" s="773"/>
      <c r="AU10" s="774"/>
      <c r="AV10" s="774"/>
      <c r="AW10" s="774"/>
      <c r="AX10" s="774"/>
      <c r="AY10" s="775"/>
      <c r="AZ10" s="220"/>
      <c r="BA10" s="220"/>
      <c r="BB10" s="220"/>
      <c r="BC10" s="220"/>
      <c r="BD10" s="220"/>
      <c r="BE10" s="221"/>
      <c r="BF10" s="221"/>
      <c r="BG10" s="221"/>
      <c r="BH10" s="221"/>
      <c r="BI10" s="221"/>
      <c r="BJ10" s="221"/>
      <c r="BK10" s="221"/>
      <c r="BL10" s="221"/>
      <c r="BM10" s="221"/>
      <c r="BN10" s="221"/>
      <c r="BO10" s="221"/>
      <c r="BP10" s="221"/>
      <c r="BQ10" s="226">
        <v>4</v>
      </c>
      <c r="BR10" s="227"/>
      <c r="BS10" s="776"/>
      <c r="BT10" s="777"/>
      <c r="BU10" s="777"/>
      <c r="BV10" s="777"/>
      <c r="BW10" s="777"/>
      <c r="BX10" s="777"/>
      <c r="BY10" s="777"/>
      <c r="BZ10" s="777"/>
      <c r="CA10" s="777"/>
      <c r="CB10" s="777"/>
      <c r="CC10" s="777"/>
      <c r="CD10" s="777"/>
      <c r="CE10" s="777"/>
      <c r="CF10" s="777"/>
      <c r="CG10" s="778"/>
      <c r="CH10" s="743"/>
      <c r="CI10" s="744"/>
      <c r="CJ10" s="744"/>
      <c r="CK10" s="744"/>
      <c r="CL10" s="745"/>
      <c r="CM10" s="743"/>
      <c r="CN10" s="744"/>
      <c r="CO10" s="744"/>
      <c r="CP10" s="744"/>
      <c r="CQ10" s="745"/>
      <c r="CR10" s="743"/>
      <c r="CS10" s="744"/>
      <c r="CT10" s="744"/>
      <c r="CU10" s="744"/>
      <c r="CV10" s="745"/>
      <c r="CW10" s="743"/>
      <c r="CX10" s="744"/>
      <c r="CY10" s="744"/>
      <c r="CZ10" s="744"/>
      <c r="DA10" s="745"/>
      <c r="DB10" s="743"/>
      <c r="DC10" s="744"/>
      <c r="DD10" s="744"/>
      <c r="DE10" s="744"/>
      <c r="DF10" s="745"/>
      <c r="DG10" s="743"/>
      <c r="DH10" s="744"/>
      <c r="DI10" s="744"/>
      <c r="DJ10" s="744"/>
      <c r="DK10" s="745"/>
      <c r="DL10" s="743"/>
      <c r="DM10" s="744"/>
      <c r="DN10" s="744"/>
      <c r="DO10" s="744"/>
      <c r="DP10" s="745"/>
      <c r="DQ10" s="743"/>
      <c r="DR10" s="744"/>
      <c r="DS10" s="744"/>
      <c r="DT10" s="744"/>
      <c r="DU10" s="745"/>
      <c r="DV10" s="776"/>
      <c r="DW10" s="777"/>
      <c r="DX10" s="777"/>
      <c r="DY10" s="777"/>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72"/>
      <c r="AL11" s="773"/>
      <c r="AM11" s="773"/>
      <c r="AN11" s="773"/>
      <c r="AO11" s="773"/>
      <c r="AP11" s="773"/>
      <c r="AQ11" s="773"/>
      <c r="AR11" s="773"/>
      <c r="AS11" s="773"/>
      <c r="AT11" s="773"/>
      <c r="AU11" s="774"/>
      <c r="AV11" s="774"/>
      <c r="AW11" s="774"/>
      <c r="AX11" s="774"/>
      <c r="AY11" s="775"/>
      <c r="AZ11" s="220"/>
      <c r="BA11" s="220"/>
      <c r="BB11" s="220"/>
      <c r="BC11" s="220"/>
      <c r="BD11" s="220"/>
      <c r="BE11" s="221"/>
      <c r="BF11" s="221"/>
      <c r="BG11" s="221"/>
      <c r="BH11" s="221"/>
      <c r="BI11" s="221"/>
      <c r="BJ11" s="221"/>
      <c r="BK11" s="221"/>
      <c r="BL11" s="221"/>
      <c r="BM11" s="221"/>
      <c r="BN11" s="221"/>
      <c r="BO11" s="221"/>
      <c r="BP11" s="221"/>
      <c r="BQ11" s="226">
        <v>5</v>
      </c>
      <c r="BR11" s="227"/>
      <c r="BS11" s="776"/>
      <c r="BT11" s="777"/>
      <c r="BU11" s="777"/>
      <c r="BV11" s="777"/>
      <c r="BW11" s="777"/>
      <c r="BX11" s="777"/>
      <c r="BY11" s="777"/>
      <c r="BZ11" s="777"/>
      <c r="CA11" s="777"/>
      <c r="CB11" s="777"/>
      <c r="CC11" s="777"/>
      <c r="CD11" s="777"/>
      <c r="CE11" s="777"/>
      <c r="CF11" s="777"/>
      <c r="CG11" s="778"/>
      <c r="CH11" s="743"/>
      <c r="CI11" s="744"/>
      <c r="CJ11" s="744"/>
      <c r="CK11" s="744"/>
      <c r="CL11" s="745"/>
      <c r="CM11" s="743"/>
      <c r="CN11" s="744"/>
      <c r="CO11" s="744"/>
      <c r="CP11" s="744"/>
      <c r="CQ11" s="745"/>
      <c r="CR11" s="743"/>
      <c r="CS11" s="744"/>
      <c r="CT11" s="744"/>
      <c r="CU11" s="744"/>
      <c r="CV11" s="745"/>
      <c r="CW11" s="743"/>
      <c r="CX11" s="744"/>
      <c r="CY11" s="744"/>
      <c r="CZ11" s="744"/>
      <c r="DA11" s="745"/>
      <c r="DB11" s="743"/>
      <c r="DC11" s="744"/>
      <c r="DD11" s="744"/>
      <c r="DE11" s="744"/>
      <c r="DF11" s="745"/>
      <c r="DG11" s="743"/>
      <c r="DH11" s="744"/>
      <c r="DI11" s="744"/>
      <c r="DJ11" s="744"/>
      <c r="DK11" s="745"/>
      <c r="DL11" s="743"/>
      <c r="DM11" s="744"/>
      <c r="DN11" s="744"/>
      <c r="DO11" s="744"/>
      <c r="DP11" s="745"/>
      <c r="DQ11" s="743"/>
      <c r="DR11" s="744"/>
      <c r="DS11" s="744"/>
      <c r="DT11" s="744"/>
      <c r="DU11" s="745"/>
      <c r="DV11" s="776"/>
      <c r="DW11" s="777"/>
      <c r="DX11" s="777"/>
      <c r="DY11" s="777"/>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72"/>
      <c r="AL12" s="773"/>
      <c r="AM12" s="773"/>
      <c r="AN12" s="773"/>
      <c r="AO12" s="773"/>
      <c r="AP12" s="773"/>
      <c r="AQ12" s="773"/>
      <c r="AR12" s="773"/>
      <c r="AS12" s="773"/>
      <c r="AT12" s="773"/>
      <c r="AU12" s="774"/>
      <c r="AV12" s="774"/>
      <c r="AW12" s="774"/>
      <c r="AX12" s="774"/>
      <c r="AY12" s="775"/>
      <c r="AZ12" s="220"/>
      <c r="BA12" s="220"/>
      <c r="BB12" s="220"/>
      <c r="BC12" s="220"/>
      <c r="BD12" s="220"/>
      <c r="BE12" s="221"/>
      <c r="BF12" s="221"/>
      <c r="BG12" s="221"/>
      <c r="BH12" s="221"/>
      <c r="BI12" s="221"/>
      <c r="BJ12" s="221"/>
      <c r="BK12" s="221"/>
      <c r="BL12" s="221"/>
      <c r="BM12" s="221"/>
      <c r="BN12" s="221"/>
      <c r="BO12" s="221"/>
      <c r="BP12" s="221"/>
      <c r="BQ12" s="226">
        <v>6</v>
      </c>
      <c r="BR12" s="227"/>
      <c r="BS12" s="776"/>
      <c r="BT12" s="777"/>
      <c r="BU12" s="777"/>
      <c r="BV12" s="777"/>
      <c r="BW12" s="777"/>
      <c r="BX12" s="777"/>
      <c r="BY12" s="777"/>
      <c r="BZ12" s="777"/>
      <c r="CA12" s="777"/>
      <c r="CB12" s="777"/>
      <c r="CC12" s="777"/>
      <c r="CD12" s="777"/>
      <c r="CE12" s="777"/>
      <c r="CF12" s="777"/>
      <c r="CG12" s="778"/>
      <c r="CH12" s="743"/>
      <c r="CI12" s="744"/>
      <c r="CJ12" s="744"/>
      <c r="CK12" s="744"/>
      <c r="CL12" s="745"/>
      <c r="CM12" s="743"/>
      <c r="CN12" s="744"/>
      <c r="CO12" s="744"/>
      <c r="CP12" s="744"/>
      <c r="CQ12" s="745"/>
      <c r="CR12" s="743"/>
      <c r="CS12" s="744"/>
      <c r="CT12" s="744"/>
      <c r="CU12" s="744"/>
      <c r="CV12" s="745"/>
      <c r="CW12" s="743"/>
      <c r="CX12" s="744"/>
      <c r="CY12" s="744"/>
      <c r="CZ12" s="744"/>
      <c r="DA12" s="745"/>
      <c r="DB12" s="743"/>
      <c r="DC12" s="744"/>
      <c r="DD12" s="744"/>
      <c r="DE12" s="744"/>
      <c r="DF12" s="745"/>
      <c r="DG12" s="743"/>
      <c r="DH12" s="744"/>
      <c r="DI12" s="744"/>
      <c r="DJ12" s="744"/>
      <c r="DK12" s="745"/>
      <c r="DL12" s="743"/>
      <c r="DM12" s="744"/>
      <c r="DN12" s="744"/>
      <c r="DO12" s="744"/>
      <c r="DP12" s="745"/>
      <c r="DQ12" s="743"/>
      <c r="DR12" s="744"/>
      <c r="DS12" s="744"/>
      <c r="DT12" s="744"/>
      <c r="DU12" s="745"/>
      <c r="DV12" s="776"/>
      <c r="DW12" s="777"/>
      <c r="DX12" s="777"/>
      <c r="DY12" s="777"/>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72"/>
      <c r="AL13" s="773"/>
      <c r="AM13" s="773"/>
      <c r="AN13" s="773"/>
      <c r="AO13" s="773"/>
      <c r="AP13" s="773"/>
      <c r="AQ13" s="773"/>
      <c r="AR13" s="773"/>
      <c r="AS13" s="773"/>
      <c r="AT13" s="773"/>
      <c r="AU13" s="774"/>
      <c r="AV13" s="774"/>
      <c r="AW13" s="774"/>
      <c r="AX13" s="774"/>
      <c r="AY13" s="775"/>
      <c r="AZ13" s="220"/>
      <c r="BA13" s="220"/>
      <c r="BB13" s="220"/>
      <c r="BC13" s="220"/>
      <c r="BD13" s="220"/>
      <c r="BE13" s="221"/>
      <c r="BF13" s="221"/>
      <c r="BG13" s="221"/>
      <c r="BH13" s="221"/>
      <c r="BI13" s="221"/>
      <c r="BJ13" s="221"/>
      <c r="BK13" s="221"/>
      <c r="BL13" s="221"/>
      <c r="BM13" s="221"/>
      <c r="BN13" s="221"/>
      <c r="BO13" s="221"/>
      <c r="BP13" s="221"/>
      <c r="BQ13" s="226">
        <v>7</v>
      </c>
      <c r="BR13" s="227"/>
      <c r="BS13" s="776"/>
      <c r="BT13" s="777"/>
      <c r="BU13" s="777"/>
      <c r="BV13" s="777"/>
      <c r="BW13" s="777"/>
      <c r="BX13" s="777"/>
      <c r="BY13" s="777"/>
      <c r="BZ13" s="777"/>
      <c r="CA13" s="777"/>
      <c r="CB13" s="777"/>
      <c r="CC13" s="777"/>
      <c r="CD13" s="777"/>
      <c r="CE13" s="777"/>
      <c r="CF13" s="777"/>
      <c r="CG13" s="778"/>
      <c r="CH13" s="743"/>
      <c r="CI13" s="744"/>
      <c r="CJ13" s="744"/>
      <c r="CK13" s="744"/>
      <c r="CL13" s="745"/>
      <c r="CM13" s="743"/>
      <c r="CN13" s="744"/>
      <c r="CO13" s="744"/>
      <c r="CP13" s="744"/>
      <c r="CQ13" s="745"/>
      <c r="CR13" s="743"/>
      <c r="CS13" s="744"/>
      <c r="CT13" s="744"/>
      <c r="CU13" s="744"/>
      <c r="CV13" s="745"/>
      <c r="CW13" s="743"/>
      <c r="CX13" s="744"/>
      <c r="CY13" s="744"/>
      <c r="CZ13" s="744"/>
      <c r="DA13" s="745"/>
      <c r="DB13" s="743"/>
      <c r="DC13" s="744"/>
      <c r="DD13" s="744"/>
      <c r="DE13" s="744"/>
      <c r="DF13" s="745"/>
      <c r="DG13" s="743"/>
      <c r="DH13" s="744"/>
      <c r="DI13" s="744"/>
      <c r="DJ13" s="744"/>
      <c r="DK13" s="745"/>
      <c r="DL13" s="743"/>
      <c r="DM13" s="744"/>
      <c r="DN13" s="744"/>
      <c r="DO13" s="744"/>
      <c r="DP13" s="745"/>
      <c r="DQ13" s="743"/>
      <c r="DR13" s="744"/>
      <c r="DS13" s="744"/>
      <c r="DT13" s="744"/>
      <c r="DU13" s="745"/>
      <c r="DV13" s="776"/>
      <c r="DW13" s="777"/>
      <c r="DX13" s="777"/>
      <c r="DY13" s="777"/>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72"/>
      <c r="AL14" s="773"/>
      <c r="AM14" s="773"/>
      <c r="AN14" s="773"/>
      <c r="AO14" s="773"/>
      <c r="AP14" s="773"/>
      <c r="AQ14" s="773"/>
      <c r="AR14" s="773"/>
      <c r="AS14" s="773"/>
      <c r="AT14" s="773"/>
      <c r="AU14" s="774"/>
      <c r="AV14" s="774"/>
      <c r="AW14" s="774"/>
      <c r="AX14" s="774"/>
      <c r="AY14" s="775"/>
      <c r="AZ14" s="220"/>
      <c r="BA14" s="220"/>
      <c r="BB14" s="220"/>
      <c r="BC14" s="220"/>
      <c r="BD14" s="220"/>
      <c r="BE14" s="221"/>
      <c r="BF14" s="221"/>
      <c r="BG14" s="221"/>
      <c r="BH14" s="221"/>
      <c r="BI14" s="221"/>
      <c r="BJ14" s="221"/>
      <c r="BK14" s="221"/>
      <c r="BL14" s="221"/>
      <c r="BM14" s="221"/>
      <c r="BN14" s="221"/>
      <c r="BO14" s="221"/>
      <c r="BP14" s="221"/>
      <c r="BQ14" s="226">
        <v>8</v>
      </c>
      <c r="BR14" s="227"/>
      <c r="BS14" s="776"/>
      <c r="BT14" s="777"/>
      <c r="BU14" s="777"/>
      <c r="BV14" s="777"/>
      <c r="BW14" s="777"/>
      <c r="BX14" s="777"/>
      <c r="BY14" s="777"/>
      <c r="BZ14" s="777"/>
      <c r="CA14" s="777"/>
      <c r="CB14" s="777"/>
      <c r="CC14" s="777"/>
      <c r="CD14" s="777"/>
      <c r="CE14" s="777"/>
      <c r="CF14" s="777"/>
      <c r="CG14" s="778"/>
      <c r="CH14" s="743"/>
      <c r="CI14" s="744"/>
      <c r="CJ14" s="744"/>
      <c r="CK14" s="744"/>
      <c r="CL14" s="745"/>
      <c r="CM14" s="743"/>
      <c r="CN14" s="744"/>
      <c r="CO14" s="744"/>
      <c r="CP14" s="744"/>
      <c r="CQ14" s="745"/>
      <c r="CR14" s="743"/>
      <c r="CS14" s="744"/>
      <c r="CT14" s="744"/>
      <c r="CU14" s="744"/>
      <c r="CV14" s="745"/>
      <c r="CW14" s="743"/>
      <c r="CX14" s="744"/>
      <c r="CY14" s="744"/>
      <c r="CZ14" s="744"/>
      <c r="DA14" s="745"/>
      <c r="DB14" s="743"/>
      <c r="DC14" s="744"/>
      <c r="DD14" s="744"/>
      <c r="DE14" s="744"/>
      <c r="DF14" s="745"/>
      <c r="DG14" s="743"/>
      <c r="DH14" s="744"/>
      <c r="DI14" s="744"/>
      <c r="DJ14" s="744"/>
      <c r="DK14" s="745"/>
      <c r="DL14" s="743"/>
      <c r="DM14" s="744"/>
      <c r="DN14" s="744"/>
      <c r="DO14" s="744"/>
      <c r="DP14" s="745"/>
      <c r="DQ14" s="743"/>
      <c r="DR14" s="744"/>
      <c r="DS14" s="744"/>
      <c r="DT14" s="744"/>
      <c r="DU14" s="745"/>
      <c r="DV14" s="776"/>
      <c r="DW14" s="777"/>
      <c r="DX14" s="777"/>
      <c r="DY14" s="777"/>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72"/>
      <c r="AL15" s="773"/>
      <c r="AM15" s="773"/>
      <c r="AN15" s="773"/>
      <c r="AO15" s="773"/>
      <c r="AP15" s="773"/>
      <c r="AQ15" s="773"/>
      <c r="AR15" s="773"/>
      <c r="AS15" s="773"/>
      <c r="AT15" s="773"/>
      <c r="AU15" s="774"/>
      <c r="AV15" s="774"/>
      <c r="AW15" s="774"/>
      <c r="AX15" s="774"/>
      <c r="AY15" s="775"/>
      <c r="AZ15" s="220"/>
      <c r="BA15" s="220"/>
      <c r="BB15" s="220"/>
      <c r="BC15" s="220"/>
      <c r="BD15" s="220"/>
      <c r="BE15" s="221"/>
      <c r="BF15" s="221"/>
      <c r="BG15" s="221"/>
      <c r="BH15" s="221"/>
      <c r="BI15" s="221"/>
      <c r="BJ15" s="221"/>
      <c r="BK15" s="221"/>
      <c r="BL15" s="221"/>
      <c r="BM15" s="221"/>
      <c r="BN15" s="221"/>
      <c r="BO15" s="221"/>
      <c r="BP15" s="221"/>
      <c r="BQ15" s="226">
        <v>9</v>
      </c>
      <c r="BR15" s="227"/>
      <c r="BS15" s="776"/>
      <c r="BT15" s="777"/>
      <c r="BU15" s="777"/>
      <c r="BV15" s="777"/>
      <c r="BW15" s="777"/>
      <c r="BX15" s="777"/>
      <c r="BY15" s="777"/>
      <c r="BZ15" s="777"/>
      <c r="CA15" s="777"/>
      <c r="CB15" s="777"/>
      <c r="CC15" s="777"/>
      <c r="CD15" s="777"/>
      <c r="CE15" s="777"/>
      <c r="CF15" s="777"/>
      <c r="CG15" s="778"/>
      <c r="CH15" s="743"/>
      <c r="CI15" s="744"/>
      <c r="CJ15" s="744"/>
      <c r="CK15" s="744"/>
      <c r="CL15" s="745"/>
      <c r="CM15" s="743"/>
      <c r="CN15" s="744"/>
      <c r="CO15" s="744"/>
      <c r="CP15" s="744"/>
      <c r="CQ15" s="745"/>
      <c r="CR15" s="743"/>
      <c r="CS15" s="744"/>
      <c r="CT15" s="744"/>
      <c r="CU15" s="744"/>
      <c r="CV15" s="745"/>
      <c r="CW15" s="743"/>
      <c r="CX15" s="744"/>
      <c r="CY15" s="744"/>
      <c r="CZ15" s="744"/>
      <c r="DA15" s="745"/>
      <c r="DB15" s="743"/>
      <c r="DC15" s="744"/>
      <c r="DD15" s="744"/>
      <c r="DE15" s="744"/>
      <c r="DF15" s="745"/>
      <c r="DG15" s="743"/>
      <c r="DH15" s="744"/>
      <c r="DI15" s="744"/>
      <c r="DJ15" s="744"/>
      <c r="DK15" s="745"/>
      <c r="DL15" s="743"/>
      <c r="DM15" s="744"/>
      <c r="DN15" s="744"/>
      <c r="DO15" s="744"/>
      <c r="DP15" s="745"/>
      <c r="DQ15" s="743"/>
      <c r="DR15" s="744"/>
      <c r="DS15" s="744"/>
      <c r="DT15" s="744"/>
      <c r="DU15" s="745"/>
      <c r="DV15" s="776"/>
      <c r="DW15" s="777"/>
      <c r="DX15" s="777"/>
      <c r="DY15" s="777"/>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72"/>
      <c r="AL16" s="773"/>
      <c r="AM16" s="773"/>
      <c r="AN16" s="773"/>
      <c r="AO16" s="773"/>
      <c r="AP16" s="773"/>
      <c r="AQ16" s="773"/>
      <c r="AR16" s="773"/>
      <c r="AS16" s="773"/>
      <c r="AT16" s="773"/>
      <c r="AU16" s="774"/>
      <c r="AV16" s="774"/>
      <c r="AW16" s="774"/>
      <c r="AX16" s="774"/>
      <c r="AY16" s="775"/>
      <c r="AZ16" s="220"/>
      <c r="BA16" s="220"/>
      <c r="BB16" s="220"/>
      <c r="BC16" s="220"/>
      <c r="BD16" s="220"/>
      <c r="BE16" s="221"/>
      <c r="BF16" s="221"/>
      <c r="BG16" s="221"/>
      <c r="BH16" s="221"/>
      <c r="BI16" s="221"/>
      <c r="BJ16" s="221"/>
      <c r="BK16" s="221"/>
      <c r="BL16" s="221"/>
      <c r="BM16" s="221"/>
      <c r="BN16" s="221"/>
      <c r="BO16" s="221"/>
      <c r="BP16" s="221"/>
      <c r="BQ16" s="226">
        <v>10</v>
      </c>
      <c r="BR16" s="227"/>
      <c r="BS16" s="776"/>
      <c r="BT16" s="777"/>
      <c r="BU16" s="777"/>
      <c r="BV16" s="777"/>
      <c r="BW16" s="777"/>
      <c r="BX16" s="777"/>
      <c r="BY16" s="777"/>
      <c r="BZ16" s="777"/>
      <c r="CA16" s="777"/>
      <c r="CB16" s="777"/>
      <c r="CC16" s="777"/>
      <c r="CD16" s="777"/>
      <c r="CE16" s="777"/>
      <c r="CF16" s="777"/>
      <c r="CG16" s="778"/>
      <c r="CH16" s="743"/>
      <c r="CI16" s="744"/>
      <c r="CJ16" s="744"/>
      <c r="CK16" s="744"/>
      <c r="CL16" s="745"/>
      <c r="CM16" s="743"/>
      <c r="CN16" s="744"/>
      <c r="CO16" s="744"/>
      <c r="CP16" s="744"/>
      <c r="CQ16" s="745"/>
      <c r="CR16" s="743"/>
      <c r="CS16" s="744"/>
      <c r="CT16" s="744"/>
      <c r="CU16" s="744"/>
      <c r="CV16" s="745"/>
      <c r="CW16" s="743"/>
      <c r="CX16" s="744"/>
      <c r="CY16" s="744"/>
      <c r="CZ16" s="744"/>
      <c r="DA16" s="745"/>
      <c r="DB16" s="743"/>
      <c r="DC16" s="744"/>
      <c r="DD16" s="744"/>
      <c r="DE16" s="744"/>
      <c r="DF16" s="745"/>
      <c r="DG16" s="743"/>
      <c r="DH16" s="744"/>
      <c r="DI16" s="744"/>
      <c r="DJ16" s="744"/>
      <c r="DK16" s="745"/>
      <c r="DL16" s="743"/>
      <c r="DM16" s="744"/>
      <c r="DN16" s="744"/>
      <c r="DO16" s="744"/>
      <c r="DP16" s="745"/>
      <c r="DQ16" s="743"/>
      <c r="DR16" s="744"/>
      <c r="DS16" s="744"/>
      <c r="DT16" s="744"/>
      <c r="DU16" s="745"/>
      <c r="DV16" s="776"/>
      <c r="DW16" s="777"/>
      <c r="DX16" s="777"/>
      <c r="DY16" s="777"/>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72"/>
      <c r="AL17" s="773"/>
      <c r="AM17" s="773"/>
      <c r="AN17" s="773"/>
      <c r="AO17" s="773"/>
      <c r="AP17" s="773"/>
      <c r="AQ17" s="773"/>
      <c r="AR17" s="773"/>
      <c r="AS17" s="773"/>
      <c r="AT17" s="773"/>
      <c r="AU17" s="774"/>
      <c r="AV17" s="774"/>
      <c r="AW17" s="774"/>
      <c r="AX17" s="774"/>
      <c r="AY17" s="775"/>
      <c r="AZ17" s="220"/>
      <c r="BA17" s="220"/>
      <c r="BB17" s="220"/>
      <c r="BC17" s="220"/>
      <c r="BD17" s="220"/>
      <c r="BE17" s="221"/>
      <c r="BF17" s="221"/>
      <c r="BG17" s="221"/>
      <c r="BH17" s="221"/>
      <c r="BI17" s="221"/>
      <c r="BJ17" s="221"/>
      <c r="BK17" s="221"/>
      <c r="BL17" s="221"/>
      <c r="BM17" s="221"/>
      <c r="BN17" s="221"/>
      <c r="BO17" s="221"/>
      <c r="BP17" s="221"/>
      <c r="BQ17" s="226">
        <v>11</v>
      </c>
      <c r="BR17" s="227"/>
      <c r="BS17" s="776"/>
      <c r="BT17" s="777"/>
      <c r="BU17" s="777"/>
      <c r="BV17" s="777"/>
      <c r="BW17" s="777"/>
      <c r="BX17" s="777"/>
      <c r="BY17" s="777"/>
      <c r="BZ17" s="777"/>
      <c r="CA17" s="777"/>
      <c r="CB17" s="777"/>
      <c r="CC17" s="777"/>
      <c r="CD17" s="777"/>
      <c r="CE17" s="777"/>
      <c r="CF17" s="777"/>
      <c r="CG17" s="778"/>
      <c r="CH17" s="743"/>
      <c r="CI17" s="744"/>
      <c r="CJ17" s="744"/>
      <c r="CK17" s="744"/>
      <c r="CL17" s="745"/>
      <c r="CM17" s="743"/>
      <c r="CN17" s="744"/>
      <c r="CO17" s="744"/>
      <c r="CP17" s="744"/>
      <c r="CQ17" s="745"/>
      <c r="CR17" s="743"/>
      <c r="CS17" s="744"/>
      <c r="CT17" s="744"/>
      <c r="CU17" s="744"/>
      <c r="CV17" s="745"/>
      <c r="CW17" s="743"/>
      <c r="CX17" s="744"/>
      <c r="CY17" s="744"/>
      <c r="CZ17" s="744"/>
      <c r="DA17" s="745"/>
      <c r="DB17" s="743"/>
      <c r="DC17" s="744"/>
      <c r="DD17" s="744"/>
      <c r="DE17" s="744"/>
      <c r="DF17" s="745"/>
      <c r="DG17" s="743"/>
      <c r="DH17" s="744"/>
      <c r="DI17" s="744"/>
      <c r="DJ17" s="744"/>
      <c r="DK17" s="745"/>
      <c r="DL17" s="743"/>
      <c r="DM17" s="744"/>
      <c r="DN17" s="744"/>
      <c r="DO17" s="744"/>
      <c r="DP17" s="745"/>
      <c r="DQ17" s="743"/>
      <c r="DR17" s="744"/>
      <c r="DS17" s="744"/>
      <c r="DT17" s="744"/>
      <c r="DU17" s="745"/>
      <c r="DV17" s="776"/>
      <c r="DW17" s="777"/>
      <c r="DX17" s="777"/>
      <c r="DY17" s="777"/>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72"/>
      <c r="AL18" s="773"/>
      <c r="AM18" s="773"/>
      <c r="AN18" s="773"/>
      <c r="AO18" s="773"/>
      <c r="AP18" s="773"/>
      <c r="AQ18" s="773"/>
      <c r="AR18" s="773"/>
      <c r="AS18" s="773"/>
      <c r="AT18" s="773"/>
      <c r="AU18" s="774"/>
      <c r="AV18" s="774"/>
      <c r="AW18" s="774"/>
      <c r="AX18" s="774"/>
      <c r="AY18" s="775"/>
      <c r="AZ18" s="220"/>
      <c r="BA18" s="220"/>
      <c r="BB18" s="220"/>
      <c r="BC18" s="220"/>
      <c r="BD18" s="220"/>
      <c r="BE18" s="221"/>
      <c r="BF18" s="221"/>
      <c r="BG18" s="221"/>
      <c r="BH18" s="221"/>
      <c r="BI18" s="221"/>
      <c r="BJ18" s="221"/>
      <c r="BK18" s="221"/>
      <c r="BL18" s="221"/>
      <c r="BM18" s="221"/>
      <c r="BN18" s="221"/>
      <c r="BO18" s="221"/>
      <c r="BP18" s="221"/>
      <c r="BQ18" s="226">
        <v>12</v>
      </c>
      <c r="BR18" s="227"/>
      <c r="BS18" s="776"/>
      <c r="BT18" s="777"/>
      <c r="BU18" s="777"/>
      <c r="BV18" s="777"/>
      <c r="BW18" s="777"/>
      <c r="BX18" s="777"/>
      <c r="BY18" s="777"/>
      <c r="BZ18" s="777"/>
      <c r="CA18" s="777"/>
      <c r="CB18" s="777"/>
      <c r="CC18" s="777"/>
      <c r="CD18" s="777"/>
      <c r="CE18" s="777"/>
      <c r="CF18" s="777"/>
      <c r="CG18" s="778"/>
      <c r="CH18" s="743"/>
      <c r="CI18" s="744"/>
      <c r="CJ18" s="744"/>
      <c r="CK18" s="744"/>
      <c r="CL18" s="745"/>
      <c r="CM18" s="743"/>
      <c r="CN18" s="744"/>
      <c r="CO18" s="744"/>
      <c r="CP18" s="744"/>
      <c r="CQ18" s="745"/>
      <c r="CR18" s="743"/>
      <c r="CS18" s="744"/>
      <c r="CT18" s="744"/>
      <c r="CU18" s="744"/>
      <c r="CV18" s="745"/>
      <c r="CW18" s="743"/>
      <c r="CX18" s="744"/>
      <c r="CY18" s="744"/>
      <c r="CZ18" s="744"/>
      <c r="DA18" s="745"/>
      <c r="DB18" s="743"/>
      <c r="DC18" s="744"/>
      <c r="DD18" s="744"/>
      <c r="DE18" s="744"/>
      <c r="DF18" s="745"/>
      <c r="DG18" s="743"/>
      <c r="DH18" s="744"/>
      <c r="DI18" s="744"/>
      <c r="DJ18" s="744"/>
      <c r="DK18" s="745"/>
      <c r="DL18" s="743"/>
      <c r="DM18" s="744"/>
      <c r="DN18" s="744"/>
      <c r="DO18" s="744"/>
      <c r="DP18" s="745"/>
      <c r="DQ18" s="743"/>
      <c r="DR18" s="744"/>
      <c r="DS18" s="744"/>
      <c r="DT18" s="744"/>
      <c r="DU18" s="745"/>
      <c r="DV18" s="776"/>
      <c r="DW18" s="777"/>
      <c r="DX18" s="777"/>
      <c r="DY18" s="777"/>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72"/>
      <c r="AL19" s="773"/>
      <c r="AM19" s="773"/>
      <c r="AN19" s="773"/>
      <c r="AO19" s="773"/>
      <c r="AP19" s="773"/>
      <c r="AQ19" s="773"/>
      <c r="AR19" s="773"/>
      <c r="AS19" s="773"/>
      <c r="AT19" s="773"/>
      <c r="AU19" s="774"/>
      <c r="AV19" s="774"/>
      <c r="AW19" s="774"/>
      <c r="AX19" s="774"/>
      <c r="AY19" s="775"/>
      <c r="AZ19" s="220"/>
      <c r="BA19" s="220"/>
      <c r="BB19" s="220"/>
      <c r="BC19" s="220"/>
      <c r="BD19" s="220"/>
      <c r="BE19" s="221"/>
      <c r="BF19" s="221"/>
      <c r="BG19" s="221"/>
      <c r="BH19" s="221"/>
      <c r="BI19" s="221"/>
      <c r="BJ19" s="221"/>
      <c r="BK19" s="221"/>
      <c r="BL19" s="221"/>
      <c r="BM19" s="221"/>
      <c r="BN19" s="221"/>
      <c r="BO19" s="221"/>
      <c r="BP19" s="221"/>
      <c r="BQ19" s="226">
        <v>13</v>
      </c>
      <c r="BR19" s="227"/>
      <c r="BS19" s="776"/>
      <c r="BT19" s="777"/>
      <c r="BU19" s="777"/>
      <c r="BV19" s="777"/>
      <c r="BW19" s="777"/>
      <c r="BX19" s="777"/>
      <c r="BY19" s="777"/>
      <c r="BZ19" s="777"/>
      <c r="CA19" s="777"/>
      <c r="CB19" s="777"/>
      <c r="CC19" s="777"/>
      <c r="CD19" s="777"/>
      <c r="CE19" s="777"/>
      <c r="CF19" s="777"/>
      <c r="CG19" s="778"/>
      <c r="CH19" s="743"/>
      <c r="CI19" s="744"/>
      <c r="CJ19" s="744"/>
      <c r="CK19" s="744"/>
      <c r="CL19" s="745"/>
      <c r="CM19" s="743"/>
      <c r="CN19" s="744"/>
      <c r="CO19" s="744"/>
      <c r="CP19" s="744"/>
      <c r="CQ19" s="745"/>
      <c r="CR19" s="743"/>
      <c r="CS19" s="744"/>
      <c r="CT19" s="744"/>
      <c r="CU19" s="744"/>
      <c r="CV19" s="745"/>
      <c r="CW19" s="743"/>
      <c r="CX19" s="744"/>
      <c r="CY19" s="744"/>
      <c r="CZ19" s="744"/>
      <c r="DA19" s="745"/>
      <c r="DB19" s="743"/>
      <c r="DC19" s="744"/>
      <c r="DD19" s="744"/>
      <c r="DE19" s="744"/>
      <c r="DF19" s="745"/>
      <c r="DG19" s="743"/>
      <c r="DH19" s="744"/>
      <c r="DI19" s="744"/>
      <c r="DJ19" s="744"/>
      <c r="DK19" s="745"/>
      <c r="DL19" s="743"/>
      <c r="DM19" s="744"/>
      <c r="DN19" s="744"/>
      <c r="DO19" s="744"/>
      <c r="DP19" s="745"/>
      <c r="DQ19" s="743"/>
      <c r="DR19" s="744"/>
      <c r="DS19" s="744"/>
      <c r="DT19" s="744"/>
      <c r="DU19" s="745"/>
      <c r="DV19" s="776"/>
      <c r="DW19" s="777"/>
      <c r="DX19" s="777"/>
      <c r="DY19" s="777"/>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72"/>
      <c r="AL20" s="773"/>
      <c r="AM20" s="773"/>
      <c r="AN20" s="773"/>
      <c r="AO20" s="773"/>
      <c r="AP20" s="773"/>
      <c r="AQ20" s="773"/>
      <c r="AR20" s="773"/>
      <c r="AS20" s="773"/>
      <c r="AT20" s="773"/>
      <c r="AU20" s="774"/>
      <c r="AV20" s="774"/>
      <c r="AW20" s="774"/>
      <c r="AX20" s="774"/>
      <c r="AY20" s="775"/>
      <c r="AZ20" s="220"/>
      <c r="BA20" s="220"/>
      <c r="BB20" s="220"/>
      <c r="BC20" s="220"/>
      <c r="BD20" s="220"/>
      <c r="BE20" s="221"/>
      <c r="BF20" s="221"/>
      <c r="BG20" s="221"/>
      <c r="BH20" s="221"/>
      <c r="BI20" s="221"/>
      <c r="BJ20" s="221"/>
      <c r="BK20" s="221"/>
      <c r="BL20" s="221"/>
      <c r="BM20" s="221"/>
      <c r="BN20" s="221"/>
      <c r="BO20" s="221"/>
      <c r="BP20" s="221"/>
      <c r="BQ20" s="226">
        <v>14</v>
      </c>
      <c r="BR20" s="227"/>
      <c r="BS20" s="776"/>
      <c r="BT20" s="777"/>
      <c r="BU20" s="777"/>
      <c r="BV20" s="777"/>
      <c r="BW20" s="777"/>
      <c r="BX20" s="777"/>
      <c r="BY20" s="777"/>
      <c r="BZ20" s="777"/>
      <c r="CA20" s="777"/>
      <c r="CB20" s="777"/>
      <c r="CC20" s="777"/>
      <c r="CD20" s="777"/>
      <c r="CE20" s="777"/>
      <c r="CF20" s="777"/>
      <c r="CG20" s="778"/>
      <c r="CH20" s="743"/>
      <c r="CI20" s="744"/>
      <c r="CJ20" s="744"/>
      <c r="CK20" s="744"/>
      <c r="CL20" s="745"/>
      <c r="CM20" s="743"/>
      <c r="CN20" s="744"/>
      <c r="CO20" s="744"/>
      <c r="CP20" s="744"/>
      <c r="CQ20" s="745"/>
      <c r="CR20" s="743"/>
      <c r="CS20" s="744"/>
      <c r="CT20" s="744"/>
      <c r="CU20" s="744"/>
      <c r="CV20" s="745"/>
      <c r="CW20" s="743"/>
      <c r="CX20" s="744"/>
      <c r="CY20" s="744"/>
      <c r="CZ20" s="744"/>
      <c r="DA20" s="745"/>
      <c r="DB20" s="743"/>
      <c r="DC20" s="744"/>
      <c r="DD20" s="744"/>
      <c r="DE20" s="744"/>
      <c r="DF20" s="745"/>
      <c r="DG20" s="743"/>
      <c r="DH20" s="744"/>
      <c r="DI20" s="744"/>
      <c r="DJ20" s="744"/>
      <c r="DK20" s="745"/>
      <c r="DL20" s="743"/>
      <c r="DM20" s="744"/>
      <c r="DN20" s="744"/>
      <c r="DO20" s="744"/>
      <c r="DP20" s="745"/>
      <c r="DQ20" s="743"/>
      <c r="DR20" s="744"/>
      <c r="DS20" s="744"/>
      <c r="DT20" s="744"/>
      <c r="DU20" s="745"/>
      <c r="DV20" s="776"/>
      <c r="DW20" s="777"/>
      <c r="DX20" s="777"/>
      <c r="DY20" s="777"/>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72"/>
      <c r="AL21" s="773"/>
      <c r="AM21" s="773"/>
      <c r="AN21" s="773"/>
      <c r="AO21" s="773"/>
      <c r="AP21" s="773"/>
      <c r="AQ21" s="773"/>
      <c r="AR21" s="773"/>
      <c r="AS21" s="773"/>
      <c r="AT21" s="773"/>
      <c r="AU21" s="774"/>
      <c r="AV21" s="774"/>
      <c r="AW21" s="774"/>
      <c r="AX21" s="774"/>
      <c r="AY21" s="775"/>
      <c r="AZ21" s="220"/>
      <c r="BA21" s="220"/>
      <c r="BB21" s="220"/>
      <c r="BC21" s="220"/>
      <c r="BD21" s="220"/>
      <c r="BE21" s="221"/>
      <c r="BF21" s="221"/>
      <c r="BG21" s="221"/>
      <c r="BH21" s="221"/>
      <c r="BI21" s="221"/>
      <c r="BJ21" s="221"/>
      <c r="BK21" s="221"/>
      <c r="BL21" s="221"/>
      <c r="BM21" s="221"/>
      <c r="BN21" s="221"/>
      <c r="BO21" s="221"/>
      <c r="BP21" s="221"/>
      <c r="BQ21" s="226">
        <v>15</v>
      </c>
      <c r="BR21" s="227"/>
      <c r="BS21" s="776"/>
      <c r="BT21" s="777"/>
      <c r="BU21" s="777"/>
      <c r="BV21" s="777"/>
      <c r="BW21" s="777"/>
      <c r="BX21" s="777"/>
      <c r="BY21" s="777"/>
      <c r="BZ21" s="777"/>
      <c r="CA21" s="777"/>
      <c r="CB21" s="777"/>
      <c r="CC21" s="777"/>
      <c r="CD21" s="777"/>
      <c r="CE21" s="777"/>
      <c r="CF21" s="777"/>
      <c r="CG21" s="778"/>
      <c r="CH21" s="743"/>
      <c r="CI21" s="744"/>
      <c r="CJ21" s="744"/>
      <c r="CK21" s="744"/>
      <c r="CL21" s="745"/>
      <c r="CM21" s="743"/>
      <c r="CN21" s="744"/>
      <c r="CO21" s="744"/>
      <c r="CP21" s="744"/>
      <c r="CQ21" s="745"/>
      <c r="CR21" s="743"/>
      <c r="CS21" s="744"/>
      <c r="CT21" s="744"/>
      <c r="CU21" s="744"/>
      <c r="CV21" s="745"/>
      <c r="CW21" s="743"/>
      <c r="CX21" s="744"/>
      <c r="CY21" s="744"/>
      <c r="CZ21" s="744"/>
      <c r="DA21" s="745"/>
      <c r="DB21" s="743"/>
      <c r="DC21" s="744"/>
      <c r="DD21" s="744"/>
      <c r="DE21" s="744"/>
      <c r="DF21" s="745"/>
      <c r="DG21" s="743"/>
      <c r="DH21" s="744"/>
      <c r="DI21" s="744"/>
      <c r="DJ21" s="744"/>
      <c r="DK21" s="745"/>
      <c r="DL21" s="743"/>
      <c r="DM21" s="744"/>
      <c r="DN21" s="744"/>
      <c r="DO21" s="744"/>
      <c r="DP21" s="745"/>
      <c r="DQ21" s="743"/>
      <c r="DR21" s="744"/>
      <c r="DS21" s="744"/>
      <c r="DT21" s="744"/>
      <c r="DU21" s="745"/>
      <c r="DV21" s="776"/>
      <c r="DW21" s="777"/>
      <c r="DX21" s="777"/>
      <c r="DY21" s="777"/>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379</v>
      </c>
      <c r="BA22" s="806"/>
      <c r="BB22" s="806"/>
      <c r="BC22" s="806"/>
      <c r="BD22" s="807"/>
      <c r="BE22" s="221"/>
      <c r="BF22" s="221"/>
      <c r="BG22" s="221"/>
      <c r="BH22" s="221"/>
      <c r="BI22" s="221"/>
      <c r="BJ22" s="221"/>
      <c r="BK22" s="221"/>
      <c r="BL22" s="221"/>
      <c r="BM22" s="221"/>
      <c r="BN22" s="221"/>
      <c r="BO22" s="221"/>
      <c r="BP22" s="221"/>
      <c r="BQ22" s="226">
        <v>16</v>
      </c>
      <c r="BR22" s="227"/>
      <c r="BS22" s="776"/>
      <c r="BT22" s="777"/>
      <c r="BU22" s="777"/>
      <c r="BV22" s="777"/>
      <c r="BW22" s="777"/>
      <c r="BX22" s="777"/>
      <c r="BY22" s="777"/>
      <c r="BZ22" s="777"/>
      <c r="CA22" s="777"/>
      <c r="CB22" s="777"/>
      <c r="CC22" s="777"/>
      <c r="CD22" s="777"/>
      <c r="CE22" s="777"/>
      <c r="CF22" s="777"/>
      <c r="CG22" s="778"/>
      <c r="CH22" s="743"/>
      <c r="CI22" s="744"/>
      <c r="CJ22" s="744"/>
      <c r="CK22" s="744"/>
      <c r="CL22" s="745"/>
      <c r="CM22" s="743"/>
      <c r="CN22" s="744"/>
      <c r="CO22" s="744"/>
      <c r="CP22" s="744"/>
      <c r="CQ22" s="745"/>
      <c r="CR22" s="743"/>
      <c r="CS22" s="744"/>
      <c r="CT22" s="744"/>
      <c r="CU22" s="744"/>
      <c r="CV22" s="745"/>
      <c r="CW22" s="743"/>
      <c r="CX22" s="744"/>
      <c r="CY22" s="744"/>
      <c r="CZ22" s="744"/>
      <c r="DA22" s="745"/>
      <c r="DB22" s="743"/>
      <c r="DC22" s="744"/>
      <c r="DD22" s="744"/>
      <c r="DE22" s="744"/>
      <c r="DF22" s="745"/>
      <c r="DG22" s="743"/>
      <c r="DH22" s="744"/>
      <c r="DI22" s="744"/>
      <c r="DJ22" s="744"/>
      <c r="DK22" s="745"/>
      <c r="DL22" s="743"/>
      <c r="DM22" s="744"/>
      <c r="DN22" s="744"/>
      <c r="DO22" s="744"/>
      <c r="DP22" s="745"/>
      <c r="DQ22" s="743"/>
      <c r="DR22" s="744"/>
      <c r="DS22" s="744"/>
      <c r="DT22" s="744"/>
      <c r="DU22" s="745"/>
      <c r="DV22" s="776"/>
      <c r="DW22" s="777"/>
      <c r="DX22" s="777"/>
      <c r="DY22" s="777"/>
      <c r="DZ22" s="779"/>
      <c r="EA22" s="222"/>
    </row>
    <row r="23" spans="1:131" s="223" customFormat="1" ht="26.25" customHeight="1" thickBot="1" x14ac:dyDescent="0.2">
      <c r="A23" s="228" t="s">
        <v>380</v>
      </c>
      <c r="B23" s="789" t="s">
        <v>381</v>
      </c>
      <c r="C23" s="790"/>
      <c r="D23" s="790"/>
      <c r="E23" s="790"/>
      <c r="F23" s="790"/>
      <c r="G23" s="790"/>
      <c r="H23" s="790"/>
      <c r="I23" s="790"/>
      <c r="J23" s="790"/>
      <c r="K23" s="790"/>
      <c r="L23" s="790"/>
      <c r="M23" s="790"/>
      <c r="N23" s="790"/>
      <c r="O23" s="790"/>
      <c r="P23" s="791"/>
      <c r="Q23" s="792">
        <v>7521</v>
      </c>
      <c r="R23" s="793"/>
      <c r="S23" s="793"/>
      <c r="T23" s="793"/>
      <c r="U23" s="793"/>
      <c r="V23" s="793">
        <v>6909</v>
      </c>
      <c r="W23" s="793"/>
      <c r="X23" s="793"/>
      <c r="Y23" s="793"/>
      <c r="Z23" s="793"/>
      <c r="AA23" s="793">
        <v>612</v>
      </c>
      <c r="AB23" s="793"/>
      <c r="AC23" s="793"/>
      <c r="AD23" s="793"/>
      <c r="AE23" s="794"/>
      <c r="AF23" s="795">
        <v>467</v>
      </c>
      <c r="AG23" s="793"/>
      <c r="AH23" s="793"/>
      <c r="AI23" s="793"/>
      <c r="AJ23" s="796"/>
      <c r="AK23" s="797"/>
      <c r="AL23" s="798"/>
      <c r="AM23" s="798"/>
      <c r="AN23" s="798"/>
      <c r="AO23" s="798"/>
      <c r="AP23" s="793">
        <v>5768</v>
      </c>
      <c r="AQ23" s="793"/>
      <c r="AR23" s="793"/>
      <c r="AS23" s="793"/>
      <c r="AT23" s="793"/>
      <c r="AU23" s="809"/>
      <c r="AV23" s="809"/>
      <c r="AW23" s="809"/>
      <c r="AX23" s="809"/>
      <c r="AY23" s="810"/>
      <c r="AZ23" s="811" t="s">
        <v>121</v>
      </c>
      <c r="BA23" s="812"/>
      <c r="BB23" s="812"/>
      <c r="BC23" s="812"/>
      <c r="BD23" s="813"/>
      <c r="BE23" s="221"/>
      <c r="BF23" s="221"/>
      <c r="BG23" s="221"/>
      <c r="BH23" s="221"/>
      <c r="BI23" s="221"/>
      <c r="BJ23" s="221"/>
      <c r="BK23" s="221"/>
      <c r="BL23" s="221"/>
      <c r="BM23" s="221"/>
      <c r="BN23" s="221"/>
      <c r="BO23" s="221"/>
      <c r="BP23" s="221"/>
      <c r="BQ23" s="226">
        <v>17</v>
      </c>
      <c r="BR23" s="227"/>
      <c r="BS23" s="776"/>
      <c r="BT23" s="777"/>
      <c r="BU23" s="777"/>
      <c r="BV23" s="777"/>
      <c r="BW23" s="777"/>
      <c r="BX23" s="777"/>
      <c r="BY23" s="777"/>
      <c r="BZ23" s="777"/>
      <c r="CA23" s="777"/>
      <c r="CB23" s="777"/>
      <c r="CC23" s="777"/>
      <c r="CD23" s="777"/>
      <c r="CE23" s="777"/>
      <c r="CF23" s="777"/>
      <c r="CG23" s="778"/>
      <c r="CH23" s="743"/>
      <c r="CI23" s="744"/>
      <c r="CJ23" s="744"/>
      <c r="CK23" s="744"/>
      <c r="CL23" s="745"/>
      <c r="CM23" s="743"/>
      <c r="CN23" s="744"/>
      <c r="CO23" s="744"/>
      <c r="CP23" s="744"/>
      <c r="CQ23" s="745"/>
      <c r="CR23" s="743"/>
      <c r="CS23" s="744"/>
      <c r="CT23" s="744"/>
      <c r="CU23" s="744"/>
      <c r="CV23" s="745"/>
      <c r="CW23" s="743"/>
      <c r="CX23" s="744"/>
      <c r="CY23" s="744"/>
      <c r="CZ23" s="744"/>
      <c r="DA23" s="745"/>
      <c r="DB23" s="743"/>
      <c r="DC23" s="744"/>
      <c r="DD23" s="744"/>
      <c r="DE23" s="744"/>
      <c r="DF23" s="745"/>
      <c r="DG23" s="743"/>
      <c r="DH23" s="744"/>
      <c r="DI23" s="744"/>
      <c r="DJ23" s="744"/>
      <c r="DK23" s="745"/>
      <c r="DL23" s="743"/>
      <c r="DM23" s="744"/>
      <c r="DN23" s="744"/>
      <c r="DO23" s="744"/>
      <c r="DP23" s="745"/>
      <c r="DQ23" s="743"/>
      <c r="DR23" s="744"/>
      <c r="DS23" s="744"/>
      <c r="DT23" s="744"/>
      <c r="DU23" s="745"/>
      <c r="DV23" s="776"/>
      <c r="DW23" s="777"/>
      <c r="DX23" s="777"/>
      <c r="DY23" s="777"/>
      <c r="DZ23" s="779"/>
      <c r="EA23" s="222"/>
    </row>
    <row r="24" spans="1:131" s="223" customFormat="1" ht="26.25" customHeight="1" x14ac:dyDescent="0.15">
      <c r="A24" s="808" t="s">
        <v>382</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6"/>
      <c r="BT24" s="777"/>
      <c r="BU24" s="777"/>
      <c r="BV24" s="777"/>
      <c r="BW24" s="777"/>
      <c r="BX24" s="777"/>
      <c r="BY24" s="777"/>
      <c r="BZ24" s="777"/>
      <c r="CA24" s="777"/>
      <c r="CB24" s="777"/>
      <c r="CC24" s="777"/>
      <c r="CD24" s="777"/>
      <c r="CE24" s="777"/>
      <c r="CF24" s="777"/>
      <c r="CG24" s="778"/>
      <c r="CH24" s="743"/>
      <c r="CI24" s="744"/>
      <c r="CJ24" s="744"/>
      <c r="CK24" s="744"/>
      <c r="CL24" s="745"/>
      <c r="CM24" s="743"/>
      <c r="CN24" s="744"/>
      <c r="CO24" s="744"/>
      <c r="CP24" s="744"/>
      <c r="CQ24" s="745"/>
      <c r="CR24" s="743"/>
      <c r="CS24" s="744"/>
      <c r="CT24" s="744"/>
      <c r="CU24" s="744"/>
      <c r="CV24" s="745"/>
      <c r="CW24" s="743"/>
      <c r="CX24" s="744"/>
      <c r="CY24" s="744"/>
      <c r="CZ24" s="744"/>
      <c r="DA24" s="745"/>
      <c r="DB24" s="743"/>
      <c r="DC24" s="744"/>
      <c r="DD24" s="744"/>
      <c r="DE24" s="744"/>
      <c r="DF24" s="745"/>
      <c r="DG24" s="743"/>
      <c r="DH24" s="744"/>
      <c r="DI24" s="744"/>
      <c r="DJ24" s="744"/>
      <c r="DK24" s="745"/>
      <c r="DL24" s="743"/>
      <c r="DM24" s="744"/>
      <c r="DN24" s="744"/>
      <c r="DO24" s="744"/>
      <c r="DP24" s="745"/>
      <c r="DQ24" s="743"/>
      <c r="DR24" s="744"/>
      <c r="DS24" s="744"/>
      <c r="DT24" s="744"/>
      <c r="DU24" s="745"/>
      <c r="DV24" s="776"/>
      <c r="DW24" s="777"/>
      <c r="DX24" s="777"/>
      <c r="DY24" s="777"/>
      <c r="DZ24" s="779"/>
      <c r="EA24" s="222"/>
    </row>
    <row r="25" spans="1:131" ht="26.25" customHeight="1" thickBot="1" x14ac:dyDescent="0.2">
      <c r="A25" s="725" t="s">
        <v>383</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6"/>
      <c r="BT25" s="777"/>
      <c r="BU25" s="777"/>
      <c r="BV25" s="777"/>
      <c r="BW25" s="777"/>
      <c r="BX25" s="777"/>
      <c r="BY25" s="777"/>
      <c r="BZ25" s="777"/>
      <c r="CA25" s="777"/>
      <c r="CB25" s="777"/>
      <c r="CC25" s="777"/>
      <c r="CD25" s="777"/>
      <c r="CE25" s="777"/>
      <c r="CF25" s="777"/>
      <c r="CG25" s="778"/>
      <c r="CH25" s="743"/>
      <c r="CI25" s="744"/>
      <c r="CJ25" s="744"/>
      <c r="CK25" s="744"/>
      <c r="CL25" s="745"/>
      <c r="CM25" s="743"/>
      <c r="CN25" s="744"/>
      <c r="CO25" s="744"/>
      <c r="CP25" s="744"/>
      <c r="CQ25" s="745"/>
      <c r="CR25" s="743"/>
      <c r="CS25" s="744"/>
      <c r="CT25" s="744"/>
      <c r="CU25" s="744"/>
      <c r="CV25" s="745"/>
      <c r="CW25" s="743"/>
      <c r="CX25" s="744"/>
      <c r="CY25" s="744"/>
      <c r="CZ25" s="744"/>
      <c r="DA25" s="745"/>
      <c r="DB25" s="743"/>
      <c r="DC25" s="744"/>
      <c r="DD25" s="744"/>
      <c r="DE25" s="744"/>
      <c r="DF25" s="745"/>
      <c r="DG25" s="743"/>
      <c r="DH25" s="744"/>
      <c r="DI25" s="744"/>
      <c r="DJ25" s="744"/>
      <c r="DK25" s="745"/>
      <c r="DL25" s="743"/>
      <c r="DM25" s="744"/>
      <c r="DN25" s="744"/>
      <c r="DO25" s="744"/>
      <c r="DP25" s="745"/>
      <c r="DQ25" s="743"/>
      <c r="DR25" s="744"/>
      <c r="DS25" s="744"/>
      <c r="DT25" s="744"/>
      <c r="DU25" s="745"/>
      <c r="DV25" s="776"/>
      <c r="DW25" s="777"/>
      <c r="DX25" s="777"/>
      <c r="DY25" s="777"/>
      <c r="DZ25" s="779"/>
      <c r="EA25" s="218"/>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384</v>
      </c>
      <c r="R26" s="734"/>
      <c r="S26" s="734"/>
      <c r="T26" s="734"/>
      <c r="U26" s="735"/>
      <c r="V26" s="733" t="s">
        <v>385</v>
      </c>
      <c r="W26" s="734"/>
      <c r="X26" s="734"/>
      <c r="Y26" s="734"/>
      <c r="Z26" s="735"/>
      <c r="AA26" s="733" t="s">
        <v>386</v>
      </c>
      <c r="AB26" s="734"/>
      <c r="AC26" s="734"/>
      <c r="AD26" s="734"/>
      <c r="AE26" s="734"/>
      <c r="AF26" s="814" t="s">
        <v>387</v>
      </c>
      <c r="AG26" s="815"/>
      <c r="AH26" s="815"/>
      <c r="AI26" s="815"/>
      <c r="AJ26" s="816"/>
      <c r="AK26" s="734" t="s">
        <v>388</v>
      </c>
      <c r="AL26" s="734"/>
      <c r="AM26" s="734"/>
      <c r="AN26" s="734"/>
      <c r="AO26" s="735"/>
      <c r="AP26" s="733" t="s">
        <v>389</v>
      </c>
      <c r="AQ26" s="734"/>
      <c r="AR26" s="734"/>
      <c r="AS26" s="734"/>
      <c r="AT26" s="735"/>
      <c r="AU26" s="733" t="s">
        <v>390</v>
      </c>
      <c r="AV26" s="734"/>
      <c r="AW26" s="734"/>
      <c r="AX26" s="734"/>
      <c r="AY26" s="735"/>
      <c r="AZ26" s="733" t="s">
        <v>391</v>
      </c>
      <c r="BA26" s="734"/>
      <c r="BB26" s="734"/>
      <c r="BC26" s="734"/>
      <c r="BD26" s="735"/>
      <c r="BE26" s="733" t="s">
        <v>365</v>
      </c>
      <c r="BF26" s="734"/>
      <c r="BG26" s="734"/>
      <c r="BH26" s="734"/>
      <c r="BI26" s="740"/>
      <c r="BJ26" s="220"/>
      <c r="BK26" s="220"/>
      <c r="BL26" s="220"/>
      <c r="BM26" s="220"/>
      <c r="BN26" s="220"/>
      <c r="BO26" s="229"/>
      <c r="BP26" s="229"/>
      <c r="BQ26" s="226">
        <v>20</v>
      </c>
      <c r="BR26" s="227"/>
      <c r="BS26" s="776"/>
      <c r="BT26" s="777"/>
      <c r="BU26" s="777"/>
      <c r="BV26" s="777"/>
      <c r="BW26" s="777"/>
      <c r="BX26" s="777"/>
      <c r="BY26" s="777"/>
      <c r="BZ26" s="777"/>
      <c r="CA26" s="777"/>
      <c r="CB26" s="777"/>
      <c r="CC26" s="777"/>
      <c r="CD26" s="777"/>
      <c r="CE26" s="777"/>
      <c r="CF26" s="777"/>
      <c r="CG26" s="778"/>
      <c r="CH26" s="743"/>
      <c r="CI26" s="744"/>
      <c r="CJ26" s="744"/>
      <c r="CK26" s="744"/>
      <c r="CL26" s="745"/>
      <c r="CM26" s="743"/>
      <c r="CN26" s="744"/>
      <c r="CO26" s="744"/>
      <c r="CP26" s="744"/>
      <c r="CQ26" s="745"/>
      <c r="CR26" s="743"/>
      <c r="CS26" s="744"/>
      <c r="CT26" s="744"/>
      <c r="CU26" s="744"/>
      <c r="CV26" s="745"/>
      <c r="CW26" s="743"/>
      <c r="CX26" s="744"/>
      <c r="CY26" s="744"/>
      <c r="CZ26" s="744"/>
      <c r="DA26" s="745"/>
      <c r="DB26" s="743"/>
      <c r="DC26" s="744"/>
      <c r="DD26" s="744"/>
      <c r="DE26" s="744"/>
      <c r="DF26" s="745"/>
      <c r="DG26" s="743"/>
      <c r="DH26" s="744"/>
      <c r="DI26" s="744"/>
      <c r="DJ26" s="744"/>
      <c r="DK26" s="745"/>
      <c r="DL26" s="743"/>
      <c r="DM26" s="744"/>
      <c r="DN26" s="744"/>
      <c r="DO26" s="744"/>
      <c r="DP26" s="745"/>
      <c r="DQ26" s="743"/>
      <c r="DR26" s="744"/>
      <c r="DS26" s="744"/>
      <c r="DT26" s="744"/>
      <c r="DU26" s="745"/>
      <c r="DV26" s="776"/>
      <c r="DW26" s="777"/>
      <c r="DX26" s="777"/>
      <c r="DY26" s="777"/>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6"/>
      <c r="BT27" s="777"/>
      <c r="BU27" s="777"/>
      <c r="BV27" s="777"/>
      <c r="BW27" s="777"/>
      <c r="BX27" s="777"/>
      <c r="BY27" s="777"/>
      <c r="BZ27" s="777"/>
      <c r="CA27" s="777"/>
      <c r="CB27" s="777"/>
      <c r="CC27" s="777"/>
      <c r="CD27" s="777"/>
      <c r="CE27" s="777"/>
      <c r="CF27" s="777"/>
      <c r="CG27" s="778"/>
      <c r="CH27" s="743"/>
      <c r="CI27" s="744"/>
      <c r="CJ27" s="744"/>
      <c r="CK27" s="744"/>
      <c r="CL27" s="745"/>
      <c r="CM27" s="743"/>
      <c r="CN27" s="744"/>
      <c r="CO27" s="744"/>
      <c r="CP27" s="744"/>
      <c r="CQ27" s="745"/>
      <c r="CR27" s="743"/>
      <c r="CS27" s="744"/>
      <c r="CT27" s="744"/>
      <c r="CU27" s="744"/>
      <c r="CV27" s="745"/>
      <c r="CW27" s="743"/>
      <c r="CX27" s="744"/>
      <c r="CY27" s="744"/>
      <c r="CZ27" s="744"/>
      <c r="DA27" s="745"/>
      <c r="DB27" s="743"/>
      <c r="DC27" s="744"/>
      <c r="DD27" s="744"/>
      <c r="DE27" s="744"/>
      <c r="DF27" s="745"/>
      <c r="DG27" s="743"/>
      <c r="DH27" s="744"/>
      <c r="DI27" s="744"/>
      <c r="DJ27" s="744"/>
      <c r="DK27" s="745"/>
      <c r="DL27" s="743"/>
      <c r="DM27" s="744"/>
      <c r="DN27" s="744"/>
      <c r="DO27" s="744"/>
      <c r="DP27" s="745"/>
      <c r="DQ27" s="743"/>
      <c r="DR27" s="744"/>
      <c r="DS27" s="744"/>
      <c r="DT27" s="744"/>
      <c r="DU27" s="745"/>
      <c r="DV27" s="776"/>
      <c r="DW27" s="777"/>
      <c r="DX27" s="777"/>
      <c r="DY27" s="777"/>
      <c r="DZ27" s="779"/>
      <c r="EA27" s="218"/>
    </row>
    <row r="28" spans="1:131" ht="26.25" customHeight="1" thickTop="1" x14ac:dyDescent="0.15">
      <c r="A28" s="230">
        <v>1</v>
      </c>
      <c r="B28" s="752" t="s">
        <v>392</v>
      </c>
      <c r="C28" s="753"/>
      <c r="D28" s="753"/>
      <c r="E28" s="753"/>
      <c r="F28" s="753"/>
      <c r="G28" s="753"/>
      <c r="H28" s="753"/>
      <c r="I28" s="753"/>
      <c r="J28" s="753"/>
      <c r="K28" s="753"/>
      <c r="L28" s="753"/>
      <c r="M28" s="753"/>
      <c r="N28" s="753"/>
      <c r="O28" s="753"/>
      <c r="P28" s="754"/>
      <c r="Q28" s="822">
        <v>1066</v>
      </c>
      <c r="R28" s="823"/>
      <c r="S28" s="823"/>
      <c r="T28" s="823"/>
      <c r="U28" s="823"/>
      <c r="V28" s="823">
        <v>1005</v>
      </c>
      <c r="W28" s="823"/>
      <c r="X28" s="823"/>
      <c r="Y28" s="823"/>
      <c r="Z28" s="823"/>
      <c r="AA28" s="823">
        <v>61</v>
      </c>
      <c r="AB28" s="823"/>
      <c r="AC28" s="823"/>
      <c r="AD28" s="823"/>
      <c r="AE28" s="824"/>
      <c r="AF28" s="825">
        <v>61</v>
      </c>
      <c r="AG28" s="823"/>
      <c r="AH28" s="823"/>
      <c r="AI28" s="823"/>
      <c r="AJ28" s="826"/>
      <c r="AK28" s="827">
        <v>81</v>
      </c>
      <c r="AL28" s="828"/>
      <c r="AM28" s="828"/>
      <c r="AN28" s="828"/>
      <c r="AO28" s="828"/>
      <c r="AP28" s="828" t="s">
        <v>553</v>
      </c>
      <c r="AQ28" s="828"/>
      <c r="AR28" s="828"/>
      <c r="AS28" s="828"/>
      <c r="AT28" s="828"/>
      <c r="AU28" s="828" t="s">
        <v>553</v>
      </c>
      <c r="AV28" s="828"/>
      <c r="AW28" s="828"/>
      <c r="AX28" s="828"/>
      <c r="AY28" s="828"/>
      <c r="AZ28" s="829" t="s">
        <v>553</v>
      </c>
      <c r="BA28" s="829"/>
      <c r="BB28" s="829"/>
      <c r="BC28" s="829"/>
      <c r="BD28" s="829"/>
      <c r="BE28" s="820"/>
      <c r="BF28" s="820"/>
      <c r="BG28" s="820"/>
      <c r="BH28" s="820"/>
      <c r="BI28" s="821"/>
      <c r="BJ28" s="220"/>
      <c r="BK28" s="220"/>
      <c r="BL28" s="220"/>
      <c r="BM28" s="220"/>
      <c r="BN28" s="220"/>
      <c r="BO28" s="229"/>
      <c r="BP28" s="229"/>
      <c r="BQ28" s="226">
        <v>22</v>
      </c>
      <c r="BR28" s="227"/>
      <c r="BS28" s="776"/>
      <c r="BT28" s="777"/>
      <c r="BU28" s="777"/>
      <c r="BV28" s="777"/>
      <c r="BW28" s="777"/>
      <c r="BX28" s="777"/>
      <c r="BY28" s="777"/>
      <c r="BZ28" s="777"/>
      <c r="CA28" s="777"/>
      <c r="CB28" s="777"/>
      <c r="CC28" s="777"/>
      <c r="CD28" s="777"/>
      <c r="CE28" s="777"/>
      <c r="CF28" s="777"/>
      <c r="CG28" s="778"/>
      <c r="CH28" s="743"/>
      <c r="CI28" s="744"/>
      <c r="CJ28" s="744"/>
      <c r="CK28" s="744"/>
      <c r="CL28" s="745"/>
      <c r="CM28" s="743"/>
      <c r="CN28" s="744"/>
      <c r="CO28" s="744"/>
      <c r="CP28" s="744"/>
      <c r="CQ28" s="745"/>
      <c r="CR28" s="743"/>
      <c r="CS28" s="744"/>
      <c r="CT28" s="744"/>
      <c r="CU28" s="744"/>
      <c r="CV28" s="745"/>
      <c r="CW28" s="743"/>
      <c r="CX28" s="744"/>
      <c r="CY28" s="744"/>
      <c r="CZ28" s="744"/>
      <c r="DA28" s="745"/>
      <c r="DB28" s="743"/>
      <c r="DC28" s="744"/>
      <c r="DD28" s="744"/>
      <c r="DE28" s="744"/>
      <c r="DF28" s="745"/>
      <c r="DG28" s="743"/>
      <c r="DH28" s="744"/>
      <c r="DI28" s="744"/>
      <c r="DJ28" s="744"/>
      <c r="DK28" s="745"/>
      <c r="DL28" s="743"/>
      <c r="DM28" s="744"/>
      <c r="DN28" s="744"/>
      <c r="DO28" s="744"/>
      <c r="DP28" s="745"/>
      <c r="DQ28" s="743"/>
      <c r="DR28" s="744"/>
      <c r="DS28" s="744"/>
      <c r="DT28" s="744"/>
      <c r="DU28" s="745"/>
      <c r="DV28" s="776"/>
      <c r="DW28" s="777"/>
      <c r="DX28" s="777"/>
      <c r="DY28" s="777"/>
      <c r="DZ28" s="779"/>
      <c r="EA28" s="218"/>
    </row>
    <row r="29" spans="1:131" ht="26.25" customHeight="1" x14ac:dyDescent="0.15">
      <c r="A29" s="230">
        <v>2</v>
      </c>
      <c r="B29" s="780" t="s">
        <v>393</v>
      </c>
      <c r="C29" s="781"/>
      <c r="D29" s="781"/>
      <c r="E29" s="781"/>
      <c r="F29" s="781"/>
      <c r="G29" s="781"/>
      <c r="H29" s="781"/>
      <c r="I29" s="781"/>
      <c r="J29" s="781"/>
      <c r="K29" s="781"/>
      <c r="L29" s="781"/>
      <c r="M29" s="781"/>
      <c r="N29" s="781"/>
      <c r="O29" s="781"/>
      <c r="P29" s="782"/>
      <c r="Q29" s="783">
        <v>1425</v>
      </c>
      <c r="R29" s="784"/>
      <c r="S29" s="784"/>
      <c r="T29" s="784"/>
      <c r="U29" s="784"/>
      <c r="V29" s="784">
        <v>1335</v>
      </c>
      <c r="W29" s="784"/>
      <c r="X29" s="784"/>
      <c r="Y29" s="784"/>
      <c r="Z29" s="784"/>
      <c r="AA29" s="784">
        <v>90</v>
      </c>
      <c r="AB29" s="784"/>
      <c r="AC29" s="784"/>
      <c r="AD29" s="784"/>
      <c r="AE29" s="785"/>
      <c r="AF29" s="786">
        <v>90</v>
      </c>
      <c r="AG29" s="787"/>
      <c r="AH29" s="787"/>
      <c r="AI29" s="787"/>
      <c r="AJ29" s="788"/>
      <c r="AK29" s="834">
        <v>45</v>
      </c>
      <c r="AL29" s="830"/>
      <c r="AM29" s="830"/>
      <c r="AN29" s="830"/>
      <c r="AO29" s="830"/>
      <c r="AP29" s="830" t="s">
        <v>553</v>
      </c>
      <c r="AQ29" s="830"/>
      <c r="AR29" s="830"/>
      <c r="AS29" s="830"/>
      <c r="AT29" s="830"/>
      <c r="AU29" s="830" t="s">
        <v>553</v>
      </c>
      <c r="AV29" s="830"/>
      <c r="AW29" s="830"/>
      <c r="AX29" s="830"/>
      <c r="AY29" s="830"/>
      <c r="AZ29" s="831" t="s">
        <v>553</v>
      </c>
      <c r="BA29" s="831"/>
      <c r="BB29" s="831"/>
      <c r="BC29" s="831"/>
      <c r="BD29" s="831"/>
      <c r="BE29" s="832"/>
      <c r="BF29" s="832"/>
      <c r="BG29" s="832"/>
      <c r="BH29" s="832"/>
      <c r="BI29" s="833"/>
      <c r="BJ29" s="220"/>
      <c r="BK29" s="220"/>
      <c r="BL29" s="220"/>
      <c r="BM29" s="220"/>
      <c r="BN29" s="220"/>
      <c r="BO29" s="229"/>
      <c r="BP29" s="229"/>
      <c r="BQ29" s="226">
        <v>23</v>
      </c>
      <c r="BR29" s="227"/>
      <c r="BS29" s="776"/>
      <c r="BT29" s="777"/>
      <c r="BU29" s="777"/>
      <c r="BV29" s="777"/>
      <c r="BW29" s="777"/>
      <c r="BX29" s="777"/>
      <c r="BY29" s="777"/>
      <c r="BZ29" s="777"/>
      <c r="CA29" s="777"/>
      <c r="CB29" s="777"/>
      <c r="CC29" s="777"/>
      <c r="CD29" s="777"/>
      <c r="CE29" s="777"/>
      <c r="CF29" s="777"/>
      <c r="CG29" s="778"/>
      <c r="CH29" s="743"/>
      <c r="CI29" s="744"/>
      <c r="CJ29" s="744"/>
      <c r="CK29" s="744"/>
      <c r="CL29" s="745"/>
      <c r="CM29" s="743"/>
      <c r="CN29" s="744"/>
      <c r="CO29" s="744"/>
      <c r="CP29" s="744"/>
      <c r="CQ29" s="745"/>
      <c r="CR29" s="743"/>
      <c r="CS29" s="744"/>
      <c r="CT29" s="744"/>
      <c r="CU29" s="744"/>
      <c r="CV29" s="745"/>
      <c r="CW29" s="743"/>
      <c r="CX29" s="744"/>
      <c r="CY29" s="744"/>
      <c r="CZ29" s="744"/>
      <c r="DA29" s="745"/>
      <c r="DB29" s="743"/>
      <c r="DC29" s="744"/>
      <c r="DD29" s="744"/>
      <c r="DE29" s="744"/>
      <c r="DF29" s="745"/>
      <c r="DG29" s="743"/>
      <c r="DH29" s="744"/>
      <c r="DI29" s="744"/>
      <c r="DJ29" s="744"/>
      <c r="DK29" s="745"/>
      <c r="DL29" s="743"/>
      <c r="DM29" s="744"/>
      <c r="DN29" s="744"/>
      <c r="DO29" s="744"/>
      <c r="DP29" s="745"/>
      <c r="DQ29" s="743"/>
      <c r="DR29" s="744"/>
      <c r="DS29" s="744"/>
      <c r="DT29" s="744"/>
      <c r="DU29" s="745"/>
      <c r="DV29" s="776"/>
      <c r="DW29" s="777"/>
      <c r="DX29" s="777"/>
      <c r="DY29" s="777"/>
      <c r="DZ29" s="779"/>
      <c r="EA29" s="218"/>
    </row>
    <row r="30" spans="1:131" ht="26.25" customHeight="1" x14ac:dyDescent="0.15">
      <c r="A30" s="230">
        <v>3</v>
      </c>
      <c r="B30" s="780" t="s">
        <v>394</v>
      </c>
      <c r="C30" s="781"/>
      <c r="D30" s="781"/>
      <c r="E30" s="781"/>
      <c r="F30" s="781"/>
      <c r="G30" s="781"/>
      <c r="H30" s="781"/>
      <c r="I30" s="781"/>
      <c r="J30" s="781"/>
      <c r="K30" s="781"/>
      <c r="L30" s="781"/>
      <c r="M30" s="781"/>
      <c r="N30" s="781"/>
      <c r="O30" s="781"/>
      <c r="P30" s="782"/>
      <c r="Q30" s="783">
        <v>178</v>
      </c>
      <c r="R30" s="784"/>
      <c r="S30" s="784"/>
      <c r="T30" s="784"/>
      <c r="U30" s="784"/>
      <c r="V30" s="784">
        <v>178</v>
      </c>
      <c r="W30" s="784"/>
      <c r="X30" s="784"/>
      <c r="Y30" s="784"/>
      <c r="Z30" s="784"/>
      <c r="AA30" s="784">
        <v>0</v>
      </c>
      <c r="AB30" s="784"/>
      <c r="AC30" s="784"/>
      <c r="AD30" s="784"/>
      <c r="AE30" s="785"/>
      <c r="AF30" s="786">
        <v>0</v>
      </c>
      <c r="AG30" s="787"/>
      <c r="AH30" s="787"/>
      <c r="AI30" s="787"/>
      <c r="AJ30" s="788"/>
      <c r="AK30" s="834">
        <v>215</v>
      </c>
      <c r="AL30" s="830"/>
      <c r="AM30" s="830"/>
      <c r="AN30" s="830"/>
      <c r="AO30" s="830"/>
      <c r="AP30" s="830" t="s">
        <v>553</v>
      </c>
      <c r="AQ30" s="830"/>
      <c r="AR30" s="830"/>
      <c r="AS30" s="830"/>
      <c r="AT30" s="830"/>
      <c r="AU30" s="830" t="s">
        <v>553</v>
      </c>
      <c r="AV30" s="830"/>
      <c r="AW30" s="830"/>
      <c r="AX30" s="830"/>
      <c r="AY30" s="830"/>
      <c r="AZ30" s="831" t="s">
        <v>553</v>
      </c>
      <c r="BA30" s="831"/>
      <c r="BB30" s="831"/>
      <c r="BC30" s="831"/>
      <c r="BD30" s="831"/>
      <c r="BE30" s="832"/>
      <c r="BF30" s="832"/>
      <c r="BG30" s="832"/>
      <c r="BH30" s="832"/>
      <c r="BI30" s="833"/>
      <c r="BJ30" s="220"/>
      <c r="BK30" s="220"/>
      <c r="BL30" s="220"/>
      <c r="BM30" s="220"/>
      <c r="BN30" s="220"/>
      <c r="BO30" s="229"/>
      <c r="BP30" s="229"/>
      <c r="BQ30" s="226">
        <v>24</v>
      </c>
      <c r="BR30" s="227"/>
      <c r="BS30" s="776"/>
      <c r="BT30" s="777"/>
      <c r="BU30" s="777"/>
      <c r="BV30" s="777"/>
      <c r="BW30" s="777"/>
      <c r="BX30" s="777"/>
      <c r="BY30" s="777"/>
      <c r="BZ30" s="777"/>
      <c r="CA30" s="777"/>
      <c r="CB30" s="777"/>
      <c r="CC30" s="777"/>
      <c r="CD30" s="777"/>
      <c r="CE30" s="777"/>
      <c r="CF30" s="777"/>
      <c r="CG30" s="778"/>
      <c r="CH30" s="743"/>
      <c r="CI30" s="744"/>
      <c r="CJ30" s="744"/>
      <c r="CK30" s="744"/>
      <c r="CL30" s="745"/>
      <c r="CM30" s="743"/>
      <c r="CN30" s="744"/>
      <c r="CO30" s="744"/>
      <c r="CP30" s="744"/>
      <c r="CQ30" s="745"/>
      <c r="CR30" s="743"/>
      <c r="CS30" s="744"/>
      <c r="CT30" s="744"/>
      <c r="CU30" s="744"/>
      <c r="CV30" s="745"/>
      <c r="CW30" s="743"/>
      <c r="CX30" s="744"/>
      <c r="CY30" s="744"/>
      <c r="CZ30" s="744"/>
      <c r="DA30" s="745"/>
      <c r="DB30" s="743"/>
      <c r="DC30" s="744"/>
      <c r="DD30" s="744"/>
      <c r="DE30" s="744"/>
      <c r="DF30" s="745"/>
      <c r="DG30" s="743"/>
      <c r="DH30" s="744"/>
      <c r="DI30" s="744"/>
      <c r="DJ30" s="744"/>
      <c r="DK30" s="745"/>
      <c r="DL30" s="743"/>
      <c r="DM30" s="744"/>
      <c r="DN30" s="744"/>
      <c r="DO30" s="744"/>
      <c r="DP30" s="745"/>
      <c r="DQ30" s="743"/>
      <c r="DR30" s="744"/>
      <c r="DS30" s="744"/>
      <c r="DT30" s="744"/>
      <c r="DU30" s="745"/>
      <c r="DV30" s="776"/>
      <c r="DW30" s="777"/>
      <c r="DX30" s="777"/>
      <c r="DY30" s="777"/>
      <c r="DZ30" s="779"/>
      <c r="EA30" s="218"/>
    </row>
    <row r="31" spans="1:131" ht="26.25" customHeight="1" x14ac:dyDescent="0.15">
      <c r="A31" s="230">
        <v>4</v>
      </c>
      <c r="B31" s="780" t="s">
        <v>395</v>
      </c>
      <c r="C31" s="781"/>
      <c r="D31" s="781"/>
      <c r="E31" s="781"/>
      <c r="F31" s="781"/>
      <c r="G31" s="781"/>
      <c r="H31" s="781"/>
      <c r="I31" s="781"/>
      <c r="J31" s="781"/>
      <c r="K31" s="781"/>
      <c r="L31" s="781"/>
      <c r="M31" s="781"/>
      <c r="N31" s="781"/>
      <c r="O31" s="781"/>
      <c r="P31" s="782"/>
      <c r="Q31" s="783">
        <v>437</v>
      </c>
      <c r="R31" s="784"/>
      <c r="S31" s="784"/>
      <c r="T31" s="784"/>
      <c r="U31" s="784"/>
      <c r="V31" s="784">
        <v>423</v>
      </c>
      <c r="W31" s="784"/>
      <c r="X31" s="784"/>
      <c r="Y31" s="784"/>
      <c r="Z31" s="784"/>
      <c r="AA31" s="784">
        <v>14</v>
      </c>
      <c r="AB31" s="784"/>
      <c r="AC31" s="784"/>
      <c r="AD31" s="784"/>
      <c r="AE31" s="785"/>
      <c r="AF31" s="786">
        <v>308</v>
      </c>
      <c r="AG31" s="787"/>
      <c r="AH31" s="787"/>
      <c r="AI31" s="787"/>
      <c r="AJ31" s="788"/>
      <c r="AK31" s="834">
        <v>98</v>
      </c>
      <c r="AL31" s="830"/>
      <c r="AM31" s="830"/>
      <c r="AN31" s="830"/>
      <c r="AO31" s="830"/>
      <c r="AP31" s="830">
        <v>1194</v>
      </c>
      <c r="AQ31" s="830"/>
      <c r="AR31" s="830"/>
      <c r="AS31" s="830"/>
      <c r="AT31" s="830"/>
      <c r="AU31" s="830">
        <v>517</v>
      </c>
      <c r="AV31" s="830"/>
      <c r="AW31" s="830"/>
      <c r="AX31" s="830"/>
      <c r="AY31" s="830"/>
      <c r="AZ31" s="831" t="s">
        <v>553</v>
      </c>
      <c r="BA31" s="831"/>
      <c r="BB31" s="831"/>
      <c r="BC31" s="831"/>
      <c r="BD31" s="831"/>
      <c r="BE31" s="832" t="s">
        <v>396</v>
      </c>
      <c r="BF31" s="832"/>
      <c r="BG31" s="832"/>
      <c r="BH31" s="832"/>
      <c r="BI31" s="833"/>
      <c r="BJ31" s="220"/>
      <c r="BK31" s="220"/>
      <c r="BL31" s="220"/>
      <c r="BM31" s="220"/>
      <c r="BN31" s="220"/>
      <c r="BO31" s="229"/>
      <c r="BP31" s="229"/>
      <c r="BQ31" s="226">
        <v>25</v>
      </c>
      <c r="BR31" s="227"/>
      <c r="BS31" s="776"/>
      <c r="BT31" s="777"/>
      <c r="BU31" s="777"/>
      <c r="BV31" s="777"/>
      <c r="BW31" s="777"/>
      <c r="BX31" s="777"/>
      <c r="BY31" s="777"/>
      <c r="BZ31" s="777"/>
      <c r="CA31" s="777"/>
      <c r="CB31" s="777"/>
      <c r="CC31" s="777"/>
      <c r="CD31" s="777"/>
      <c r="CE31" s="777"/>
      <c r="CF31" s="777"/>
      <c r="CG31" s="778"/>
      <c r="CH31" s="743"/>
      <c r="CI31" s="744"/>
      <c r="CJ31" s="744"/>
      <c r="CK31" s="744"/>
      <c r="CL31" s="745"/>
      <c r="CM31" s="743"/>
      <c r="CN31" s="744"/>
      <c r="CO31" s="744"/>
      <c r="CP31" s="744"/>
      <c r="CQ31" s="745"/>
      <c r="CR31" s="743"/>
      <c r="CS31" s="744"/>
      <c r="CT31" s="744"/>
      <c r="CU31" s="744"/>
      <c r="CV31" s="745"/>
      <c r="CW31" s="743"/>
      <c r="CX31" s="744"/>
      <c r="CY31" s="744"/>
      <c r="CZ31" s="744"/>
      <c r="DA31" s="745"/>
      <c r="DB31" s="743"/>
      <c r="DC31" s="744"/>
      <c r="DD31" s="744"/>
      <c r="DE31" s="744"/>
      <c r="DF31" s="745"/>
      <c r="DG31" s="743"/>
      <c r="DH31" s="744"/>
      <c r="DI31" s="744"/>
      <c r="DJ31" s="744"/>
      <c r="DK31" s="745"/>
      <c r="DL31" s="743"/>
      <c r="DM31" s="744"/>
      <c r="DN31" s="744"/>
      <c r="DO31" s="744"/>
      <c r="DP31" s="745"/>
      <c r="DQ31" s="743"/>
      <c r="DR31" s="744"/>
      <c r="DS31" s="744"/>
      <c r="DT31" s="744"/>
      <c r="DU31" s="745"/>
      <c r="DV31" s="776"/>
      <c r="DW31" s="777"/>
      <c r="DX31" s="777"/>
      <c r="DY31" s="777"/>
      <c r="DZ31" s="779"/>
      <c r="EA31" s="218"/>
    </row>
    <row r="32" spans="1:131" ht="26.25" customHeight="1" x14ac:dyDescent="0.15">
      <c r="A32" s="230">
        <v>5</v>
      </c>
      <c r="B32" s="780" t="s">
        <v>397</v>
      </c>
      <c r="C32" s="781"/>
      <c r="D32" s="781"/>
      <c r="E32" s="781"/>
      <c r="F32" s="781"/>
      <c r="G32" s="781"/>
      <c r="H32" s="781"/>
      <c r="I32" s="781"/>
      <c r="J32" s="781"/>
      <c r="K32" s="781"/>
      <c r="L32" s="781"/>
      <c r="M32" s="781"/>
      <c r="N32" s="781"/>
      <c r="O32" s="781"/>
      <c r="P32" s="782"/>
      <c r="Q32" s="783">
        <v>785</v>
      </c>
      <c r="R32" s="784"/>
      <c r="S32" s="784"/>
      <c r="T32" s="784"/>
      <c r="U32" s="784"/>
      <c r="V32" s="784">
        <v>810</v>
      </c>
      <c r="W32" s="784"/>
      <c r="X32" s="784"/>
      <c r="Y32" s="784"/>
      <c r="Z32" s="784"/>
      <c r="AA32" s="784">
        <v>-25</v>
      </c>
      <c r="AB32" s="784"/>
      <c r="AC32" s="784"/>
      <c r="AD32" s="784"/>
      <c r="AE32" s="785"/>
      <c r="AF32" s="786">
        <v>573</v>
      </c>
      <c r="AG32" s="787"/>
      <c r="AH32" s="787"/>
      <c r="AI32" s="787"/>
      <c r="AJ32" s="788"/>
      <c r="AK32" s="834">
        <v>456</v>
      </c>
      <c r="AL32" s="830"/>
      <c r="AM32" s="830"/>
      <c r="AN32" s="830"/>
      <c r="AO32" s="830"/>
      <c r="AP32" s="830">
        <v>3269</v>
      </c>
      <c r="AQ32" s="830"/>
      <c r="AR32" s="830"/>
      <c r="AS32" s="830"/>
      <c r="AT32" s="830"/>
      <c r="AU32" s="830">
        <v>2409</v>
      </c>
      <c r="AV32" s="830"/>
      <c r="AW32" s="830"/>
      <c r="AX32" s="830"/>
      <c r="AY32" s="830"/>
      <c r="AZ32" s="831" t="s">
        <v>553</v>
      </c>
      <c r="BA32" s="831"/>
      <c r="BB32" s="831"/>
      <c r="BC32" s="831"/>
      <c r="BD32" s="831"/>
      <c r="BE32" s="832" t="s">
        <v>396</v>
      </c>
      <c r="BF32" s="832"/>
      <c r="BG32" s="832"/>
      <c r="BH32" s="832"/>
      <c r="BI32" s="833"/>
      <c r="BJ32" s="220"/>
      <c r="BK32" s="220"/>
      <c r="BL32" s="220"/>
      <c r="BM32" s="220"/>
      <c r="BN32" s="220"/>
      <c r="BO32" s="229"/>
      <c r="BP32" s="229"/>
      <c r="BQ32" s="226">
        <v>26</v>
      </c>
      <c r="BR32" s="227"/>
      <c r="BS32" s="776"/>
      <c r="BT32" s="777"/>
      <c r="BU32" s="777"/>
      <c r="BV32" s="777"/>
      <c r="BW32" s="777"/>
      <c r="BX32" s="777"/>
      <c r="BY32" s="777"/>
      <c r="BZ32" s="777"/>
      <c r="CA32" s="777"/>
      <c r="CB32" s="777"/>
      <c r="CC32" s="777"/>
      <c r="CD32" s="777"/>
      <c r="CE32" s="777"/>
      <c r="CF32" s="777"/>
      <c r="CG32" s="778"/>
      <c r="CH32" s="743"/>
      <c r="CI32" s="744"/>
      <c r="CJ32" s="744"/>
      <c r="CK32" s="744"/>
      <c r="CL32" s="745"/>
      <c r="CM32" s="743"/>
      <c r="CN32" s="744"/>
      <c r="CO32" s="744"/>
      <c r="CP32" s="744"/>
      <c r="CQ32" s="745"/>
      <c r="CR32" s="743"/>
      <c r="CS32" s="744"/>
      <c r="CT32" s="744"/>
      <c r="CU32" s="744"/>
      <c r="CV32" s="745"/>
      <c r="CW32" s="743"/>
      <c r="CX32" s="744"/>
      <c r="CY32" s="744"/>
      <c r="CZ32" s="744"/>
      <c r="DA32" s="745"/>
      <c r="DB32" s="743"/>
      <c r="DC32" s="744"/>
      <c r="DD32" s="744"/>
      <c r="DE32" s="744"/>
      <c r="DF32" s="745"/>
      <c r="DG32" s="743"/>
      <c r="DH32" s="744"/>
      <c r="DI32" s="744"/>
      <c r="DJ32" s="744"/>
      <c r="DK32" s="745"/>
      <c r="DL32" s="743"/>
      <c r="DM32" s="744"/>
      <c r="DN32" s="744"/>
      <c r="DO32" s="744"/>
      <c r="DP32" s="745"/>
      <c r="DQ32" s="743"/>
      <c r="DR32" s="744"/>
      <c r="DS32" s="744"/>
      <c r="DT32" s="744"/>
      <c r="DU32" s="745"/>
      <c r="DV32" s="776"/>
      <c r="DW32" s="777"/>
      <c r="DX32" s="777"/>
      <c r="DY32" s="777"/>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6"/>
      <c r="BT33" s="777"/>
      <c r="BU33" s="777"/>
      <c r="BV33" s="777"/>
      <c r="BW33" s="777"/>
      <c r="BX33" s="777"/>
      <c r="BY33" s="777"/>
      <c r="BZ33" s="777"/>
      <c r="CA33" s="777"/>
      <c r="CB33" s="777"/>
      <c r="CC33" s="777"/>
      <c r="CD33" s="777"/>
      <c r="CE33" s="777"/>
      <c r="CF33" s="777"/>
      <c r="CG33" s="778"/>
      <c r="CH33" s="743"/>
      <c r="CI33" s="744"/>
      <c r="CJ33" s="744"/>
      <c r="CK33" s="744"/>
      <c r="CL33" s="745"/>
      <c r="CM33" s="743"/>
      <c r="CN33" s="744"/>
      <c r="CO33" s="744"/>
      <c r="CP33" s="744"/>
      <c r="CQ33" s="745"/>
      <c r="CR33" s="743"/>
      <c r="CS33" s="744"/>
      <c r="CT33" s="744"/>
      <c r="CU33" s="744"/>
      <c r="CV33" s="745"/>
      <c r="CW33" s="743"/>
      <c r="CX33" s="744"/>
      <c r="CY33" s="744"/>
      <c r="CZ33" s="744"/>
      <c r="DA33" s="745"/>
      <c r="DB33" s="743"/>
      <c r="DC33" s="744"/>
      <c r="DD33" s="744"/>
      <c r="DE33" s="744"/>
      <c r="DF33" s="745"/>
      <c r="DG33" s="743"/>
      <c r="DH33" s="744"/>
      <c r="DI33" s="744"/>
      <c r="DJ33" s="744"/>
      <c r="DK33" s="745"/>
      <c r="DL33" s="743"/>
      <c r="DM33" s="744"/>
      <c r="DN33" s="744"/>
      <c r="DO33" s="744"/>
      <c r="DP33" s="745"/>
      <c r="DQ33" s="743"/>
      <c r="DR33" s="744"/>
      <c r="DS33" s="744"/>
      <c r="DT33" s="744"/>
      <c r="DU33" s="745"/>
      <c r="DV33" s="776"/>
      <c r="DW33" s="777"/>
      <c r="DX33" s="777"/>
      <c r="DY33" s="777"/>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6"/>
      <c r="BT34" s="777"/>
      <c r="BU34" s="777"/>
      <c r="BV34" s="777"/>
      <c r="BW34" s="777"/>
      <c r="BX34" s="777"/>
      <c r="BY34" s="777"/>
      <c r="BZ34" s="777"/>
      <c r="CA34" s="777"/>
      <c r="CB34" s="777"/>
      <c r="CC34" s="777"/>
      <c r="CD34" s="777"/>
      <c r="CE34" s="777"/>
      <c r="CF34" s="777"/>
      <c r="CG34" s="778"/>
      <c r="CH34" s="743"/>
      <c r="CI34" s="744"/>
      <c r="CJ34" s="744"/>
      <c r="CK34" s="744"/>
      <c r="CL34" s="745"/>
      <c r="CM34" s="743"/>
      <c r="CN34" s="744"/>
      <c r="CO34" s="744"/>
      <c r="CP34" s="744"/>
      <c r="CQ34" s="745"/>
      <c r="CR34" s="743"/>
      <c r="CS34" s="744"/>
      <c r="CT34" s="744"/>
      <c r="CU34" s="744"/>
      <c r="CV34" s="745"/>
      <c r="CW34" s="743"/>
      <c r="CX34" s="744"/>
      <c r="CY34" s="744"/>
      <c r="CZ34" s="744"/>
      <c r="DA34" s="745"/>
      <c r="DB34" s="743"/>
      <c r="DC34" s="744"/>
      <c r="DD34" s="744"/>
      <c r="DE34" s="744"/>
      <c r="DF34" s="745"/>
      <c r="DG34" s="743"/>
      <c r="DH34" s="744"/>
      <c r="DI34" s="744"/>
      <c r="DJ34" s="744"/>
      <c r="DK34" s="745"/>
      <c r="DL34" s="743"/>
      <c r="DM34" s="744"/>
      <c r="DN34" s="744"/>
      <c r="DO34" s="744"/>
      <c r="DP34" s="745"/>
      <c r="DQ34" s="743"/>
      <c r="DR34" s="744"/>
      <c r="DS34" s="744"/>
      <c r="DT34" s="744"/>
      <c r="DU34" s="745"/>
      <c r="DV34" s="776"/>
      <c r="DW34" s="777"/>
      <c r="DX34" s="777"/>
      <c r="DY34" s="777"/>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6"/>
      <c r="BT35" s="777"/>
      <c r="BU35" s="777"/>
      <c r="BV35" s="777"/>
      <c r="BW35" s="777"/>
      <c r="BX35" s="777"/>
      <c r="BY35" s="777"/>
      <c r="BZ35" s="777"/>
      <c r="CA35" s="777"/>
      <c r="CB35" s="777"/>
      <c r="CC35" s="777"/>
      <c r="CD35" s="777"/>
      <c r="CE35" s="777"/>
      <c r="CF35" s="777"/>
      <c r="CG35" s="778"/>
      <c r="CH35" s="743"/>
      <c r="CI35" s="744"/>
      <c r="CJ35" s="744"/>
      <c r="CK35" s="744"/>
      <c r="CL35" s="745"/>
      <c r="CM35" s="743"/>
      <c r="CN35" s="744"/>
      <c r="CO35" s="744"/>
      <c r="CP35" s="744"/>
      <c r="CQ35" s="745"/>
      <c r="CR35" s="743"/>
      <c r="CS35" s="744"/>
      <c r="CT35" s="744"/>
      <c r="CU35" s="744"/>
      <c r="CV35" s="745"/>
      <c r="CW35" s="743"/>
      <c r="CX35" s="744"/>
      <c r="CY35" s="744"/>
      <c r="CZ35" s="744"/>
      <c r="DA35" s="745"/>
      <c r="DB35" s="743"/>
      <c r="DC35" s="744"/>
      <c r="DD35" s="744"/>
      <c r="DE35" s="744"/>
      <c r="DF35" s="745"/>
      <c r="DG35" s="743"/>
      <c r="DH35" s="744"/>
      <c r="DI35" s="744"/>
      <c r="DJ35" s="744"/>
      <c r="DK35" s="745"/>
      <c r="DL35" s="743"/>
      <c r="DM35" s="744"/>
      <c r="DN35" s="744"/>
      <c r="DO35" s="744"/>
      <c r="DP35" s="745"/>
      <c r="DQ35" s="743"/>
      <c r="DR35" s="744"/>
      <c r="DS35" s="744"/>
      <c r="DT35" s="744"/>
      <c r="DU35" s="745"/>
      <c r="DV35" s="776"/>
      <c r="DW35" s="777"/>
      <c r="DX35" s="777"/>
      <c r="DY35" s="777"/>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6"/>
      <c r="BT36" s="777"/>
      <c r="BU36" s="777"/>
      <c r="BV36" s="777"/>
      <c r="BW36" s="777"/>
      <c r="BX36" s="777"/>
      <c r="BY36" s="777"/>
      <c r="BZ36" s="777"/>
      <c r="CA36" s="777"/>
      <c r="CB36" s="777"/>
      <c r="CC36" s="777"/>
      <c r="CD36" s="777"/>
      <c r="CE36" s="777"/>
      <c r="CF36" s="777"/>
      <c r="CG36" s="778"/>
      <c r="CH36" s="743"/>
      <c r="CI36" s="744"/>
      <c r="CJ36" s="744"/>
      <c r="CK36" s="744"/>
      <c r="CL36" s="745"/>
      <c r="CM36" s="743"/>
      <c r="CN36" s="744"/>
      <c r="CO36" s="744"/>
      <c r="CP36" s="744"/>
      <c r="CQ36" s="745"/>
      <c r="CR36" s="743"/>
      <c r="CS36" s="744"/>
      <c r="CT36" s="744"/>
      <c r="CU36" s="744"/>
      <c r="CV36" s="745"/>
      <c r="CW36" s="743"/>
      <c r="CX36" s="744"/>
      <c r="CY36" s="744"/>
      <c r="CZ36" s="744"/>
      <c r="DA36" s="745"/>
      <c r="DB36" s="743"/>
      <c r="DC36" s="744"/>
      <c r="DD36" s="744"/>
      <c r="DE36" s="744"/>
      <c r="DF36" s="745"/>
      <c r="DG36" s="743"/>
      <c r="DH36" s="744"/>
      <c r="DI36" s="744"/>
      <c r="DJ36" s="744"/>
      <c r="DK36" s="745"/>
      <c r="DL36" s="743"/>
      <c r="DM36" s="744"/>
      <c r="DN36" s="744"/>
      <c r="DO36" s="744"/>
      <c r="DP36" s="745"/>
      <c r="DQ36" s="743"/>
      <c r="DR36" s="744"/>
      <c r="DS36" s="744"/>
      <c r="DT36" s="744"/>
      <c r="DU36" s="745"/>
      <c r="DV36" s="776"/>
      <c r="DW36" s="777"/>
      <c r="DX36" s="777"/>
      <c r="DY36" s="777"/>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6"/>
      <c r="BT37" s="777"/>
      <c r="BU37" s="777"/>
      <c r="BV37" s="777"/>
      <c r="BW37" s="777"/>
      <c r="BX37" s="777"/>
      <c r="BY37" s="777"/>
      <c r="BZ37" s="777"/>
      <c r="CA37" s="777"/>
      <c r="CB37" s="777"/>
      <c r="CC37" s="777"/>
      <c r="CD37" s="777"/>
      <c r="CE37" s="777"/>
      <c r="CF37" s="777"/>
      <c r="CG37" s="778"/>
      <c r="CH37" s="743"/>
      <c r="CI37" s="744"/>
      <c r="CJ37" s="744"/>
      <c r="CK37" s="744"/>
      <c r="CL37" s="745"/>
      <c r="CM37" s="743"/>
      <c r="CN37" s="744"/>
      <c r="CO37" s="744"/>
      <c r="CP37" s="744"/>
      <c r="CQ37" s="745"/>
      <c r="CR37" s="743"/>
      <c r="CS37" s="744"/>
      <c r="CT37" s="744"/>
      <c r="CU37" s="744"/>
      <c r="CV37" s="745"/>
      <c r="CW37" s="743"/>
      <c r="CX37" s="744"/>
      <c r="CY37" s="744"/>
      <c r="CZ37" s="744"/>
      <c r="DA37" s="745"/>
      <c r="DB37" s="743"/>
      <c r="DC37" s="744"/>
      <c r="DD37" s="744"/>
      <c r="DE37" s="744"/>
      <c r="DF37" s="745"/>
      <c r="DG37" s="743"/>
      <c r="DH37" s="744"/>
      <c r="DI37" s="744"/>
      <c r="DJ37" s="744"/>
      <c r="DK37" s="745"/>
      <c r="DL37" s="743"/>
      <c r="DM37" s="744"/>
      <c r="DN37" s="744"/>
      <c r="DO37" s="744"/>
      <c r="DP37" s="745"/>
      <c r="DQ37" s="743"/>
      <c r="DR37" s="744"/>
      <c r="DS37" s="744"/>
      <c r="DT37" s="744"/>
      <c r="DU37" s="745"/>
      <c r="DV37" s="776"/>
      <c r="DW37" s="777"/>
      <c r="DX37" s="777"/>
      <c r="DY37" s="777"/>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6"/>
      <c r="BT38" s="777"/>
      <c r="BU38" s="777"/>
      <c r="BV38" s="777"/>
      <c r="BW38" s="777"/>
      <c r="BX38" s="777"/>
      <c r="BY38" s="777"/>
      <c r="BZ38" s="777"/>
      <c r="CA38" s="777"/>
      <c r="CB38" s="777"/>
      <c r="CC38" s="777"/>
      <c r="CD38" s="777"/>
      <c r="CE38" s="777"/>
      <c r="CF38" s="777"/>
      <c r="CG38" s="778"/>
      <c r="CH38" s="743"/>
      <c r="CI38" s="744"/>
      <c r="CJ38" s="744"/>
      <c r="CK38" s="744"/>
      <c r="CL38" s="745"/>
      <c r="CM38" s="743"/>
      <c r="CN38" s="744"/>
      <c r="CO38" s="744"/>
      <c r="CP38" s="744"/>
      <c r="CQ38" s="745"/>
      <c r="CR38" s="743"/>
      <c r="CS38" s="744"/>
      <c r="CT38" s="744"/>
      <c r="CU38" s="744"/>
      <c r="CV38" s="745"/>
      <c r="CW38" s="743"/>
      <c r="CX38" s="744"/>
      <c r="CY38" s="744"/>
      <c r="CZ38" s="744"/>
      <c r="DA38" s="745"/>
      <c r="DB38" s="743"/>
      <c r="DC38" s="744"/>
      <c r="DD38" s="744"/>
      <c r="DE38" s="744"/>
      <c r="DF38" s="745"/>
      <c r="DG38" s="743"/>
      <c r="DH38" s="744"/>
      <c r="DI38" s="744"/>
      <c r="DJ38" s="744"/>
      <c r="DK38" s="745"/>
      <c r="DL38" s="743"/>
      <c r="DM38" s="744"/>
      <c r="DN38" s="744"/>
      <c r="DO38" s="744"/>
      <c r="DP38" s="745"/>
      <c r="DQ38" s="743"/>
      <c r="DR38" s="744"/>
      <c r="DS38" s="744"/>
      <c r="DT38" s="744"/>
      <c r="DU38" s="745"/>
      <c r="DV38" s="776"/>
      <c r="DW38" s="777"/>
      <c r="DX38" s="777"/>
      <c r="DY38" s="777"/>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6"/>
      <c r="BT39" s="777"/>
      <c r="BU39" s="777"/>
      <c r="BV39" s="777"/>
      <c r="BW39" s="777"/>
      <c r="BX39" s="777"/>
      <c r="BY39" s="777"/>
      <c r="BZ39" s="777"/>
      <c r="CA39" s="777"/>
      <c r="CB39" s="777"/>
      <c r="CC39" s="777"/>
      <c r="CD39" s="777"/>
      <c r="CE39" s="777"/>
      <c r="CF39" s="777"/>
      <c r="CG39" s="778"/>
      <c r="CH39" s="743"/>
      <c r="CI39" s="744"/>
      <c r="CJ39" s="744"/>
      <c r="CK39" s="744"/>
      <c r="CL39" s="745"/>
      <c r="CM39" s="743"/>
      <c r="CN39" s="744"/>
      <c r="CO39" s="744"/>
      <c r="CP39" s="744"/>
      <c r="CQ39" s="745"/>
      <c r="CR39" s="743"/>
      <c r="CS39" s="744"/>
      <c r="CT39" s="744"/>
      <c r="CU39" s="744"/>
      <c r="CV39" s="745"/>
      <c r="CW39" s="743"/>
      <c r="CX39" s="744"/>
      <c r="CY39" s="744"/>
      <c r="CZ39" s="744"/>
      <c r="DA39" s="745"/>
      <c r="DB39" s="743"/>
      <c r="DC39" s="744"/>
      <c r="DD39" s="744"/>
      <c r="DE39" s="744"/>
      <c r="DF39" s="745"/>
      <c r="DG39" s="743"/>
      <c r="DH39" s="744"/>
      <c r="DI39" s="744"/>
      <c r="DJ39" s="744"/>
      <c r="DK39" s="745"/>
      <c r="DL39" s="743"/>
      <c r="DM39" s="744"/>
      <c r="DN39" s="744"/>
      <c r="DO39" s="744"/>
      <c r="DP39" s="745"/>
      <c r="DQ39" s="743"/>
      <c r="DR39" s="744"/>
      <c r="DS39" s="744"/>
      <c r="DT39" s="744"/>
      <c r="DU39" s="745"/>
      <c r="DV39" s="776"/>
      <c r="DW39" s="777"/>
      <c r="DX39" s="777"/>
      <c r="DY39" s="777"/>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6"/>
      <c r="BT40" s="777"/>
      <c r="BU40" s="777"/>
      <c r="BV40" s="777"/>
      <c r="BW40" s="777"/>
      <c r="BX40" s="777"/>
      <c r="BY40" s="777"/>
      <c r="BZ40" s="777"/>
      <c r="CA40" s="777"/>
      <c r="CB40" s="777"/>
      <c r="CC40" s="777"/>
      <c r="CD40" s="777"/>
      <c r="CE40" s="777"/>
      <c r="CF40" s="777"/>
      <c r="CG40" s="778"/>
      <c r="CH40" s="743"/>
      <c r="CI40" s="744"/>
      <c r="CJ40" s="744"/>
      <c r="CK40" s="744"/>
      <c r="CL40" s="745"/>
      <c r="CM40" s="743"/>
      <c r="CN40" s="744"/>
      <c r="CO40" s="744"/>
      <c r="CP40" s="744"/>
      <c r="CQ40" s="745"/>
      <c r="CR40" s="743"/>
      <c r="CS40" s="744"/>
      <c r="CT40" s="744"/>
      <c r="CU40" s="744"/>
      <c r="CV40" s="745"/>
      <c r="CW40" s="743"/>
      <c r="CX40" s="744"/>
      <c r="CY40" s="744"/>
      <c r="CZ40" s="744"/>
      <c r="DA40" s="745"/>
      <c r="DB40" s="743"/>
      <c r="DC40" s="744"/>
      <c r="DD40" s="744"/>
      <c r="DE40" s="744"/>
      <c r="DF40" s="745"/>
      <c r="DG40" s="743"/>
      <c r="DH40" s="744"/>
      <c r="DI40" s="744"/>
      <c r="DJ40" s="744"/>
      <c r="DK40" s="745"/>
      <c r="DL40" s="743"/>
      <c r="DM40" s="744"/>
      <c r="DN40" s="744"/>
      <c r="DO40" s="744"/>
      <c r="DP40" s="745"/>
      <c r="DQ40" s="743"/>
      <c r="DR40" s="744"/>
      <c r="DS40" s="744"/>
      <c r="DT40" s="744"/>
      <c r="DU40" s="745"/>
      <c r="DV40" s="776"/>
      <c r="DW40" s="777"/>
      <c r="DX40" s="777"/>
      <c r="DY40" s="777"/>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6"/>
      <c r="BT41" s="777"/>
      <c r="BU41" s="777"/>
      <c r="BV41" s="777"/>
      <c r="BW41" s="777"/>
      <c r="BX41" s="777"/>
      <c r="BY41" s="777"/>
      <c r="BZ41" s="777"/>
      <c r="CA41" s="777"/>
      <c r="CB41" s="777"/>
      <c r="CC41" s="777"/>
      <c r="CD41" s="777"/>
      <c r="CE41" s="777"/>
      <c r="CF41" s="777"/>
      <c r="CG41" s="778"/>
      <c r="CH41" s="743"/>
      <c r="CI41" s="744"/>
      <c r="CJ41" s="744"/>
      <c r="CK41" s="744"/>
      <c r="CL41" s="745"/>
      <c r="CM41" s="743"/>
      <c r="CN41" s="744"/>
      <c r="CO41" s="744"/>
      <c r="CP41" s="744"/>
      <c r="CQ41" s="745"/>
      <c r="CR41" s="743"/>
      <c r="CS41" s="744"/>
      <c r="CT41" s="744"/>
      <c r="CU41" s="744"/>
      <c r="CV41" s="745"/>
      <c r="CW41" s="743"/>
      <c r="CX41" s="744"/>
      <c r="CY41" s="744"/>
      <c r="CZ41" s="744"/>
      <c r="DA41" s="745"/>
      <c r="DB41" s="743"/>
      <c r="DC41" s="744"/>
      <c r="DD41" s="744"/>
      <c r="DE41" s="744"/>
      <c r="DF41" s="745"/>
      <c r="DG41" s="743"/>
      <c r="DH41" s="744"/>
      <c r="DI41" s="744"/>
      <c r="DJ41" s="744"/>
      <c r="DK41" s="745"/>
      <c r="DL41" s="743"/>
      <c r="DM41" s="744"/>
      <c r="DN41" s="744"/>
      <c r="DO41" s="744"/>
      <c r="DP41" s="745"/>
      <c r="DQ41" s="743"/>
      <c r="DR41" s="744"/>
      <c r="DS41" s="744"/>
      <c r="DT41" s="744"/>
      <c r="DU41" s="745"/>
      <c r="DV41" s="776"/>
      <c r="DW41" s="777"/>
      <c r="DX41" s="777"/>
      <c r="DY41" s="777"/>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6"/>
      <c r="BT42" s="777"/>
      <c r="BU42" s="777"/>
      <c r="BV42" s="777"/>
      <c r="BW42" s="777"/>
      <c r="BX42" s="777"/>
      <c r="BY42" s="777"/>
      <c r="BZ42" s="777"/>
      <c r="CA42" s="777"/>
      <c r="CB42" s="777"/>
      <c r="CC42" s="777"/>
      <c r="CD42" s="777"/>
      <c r="CE42" s="777"/>
      <c r="CF42" s="777"/>
      <c r="CG42" s="778"/>
      <c r="CH42" s="743"/>
      <c r="CI42" s="744"/>
      <c r="CJ42" s="744"/>
      <c r="CK42" s="744"/>
      <c r="CL42" s="745"/>
      <c r="CM42" s="743"/>
      <c r="CN42" s="744"/>
      <c r="CO42" s="744"/>
      <c r="CP42" s="744"/>
      <c r="CQ42" s="745"/>
      <c r="CR42" s="743"/>
      <c r="CS42" s="744"/>
      <c r="CT42" s="744"/>
      <c r="CU42" s="744"/>
      <c r="CV42" s="745"/>
      <c r="CW42" s="743"/>
      <c r="CX42" s="744"/>
      <c r="CY42" s="744"/>
      <c r="CZ42" s="744"/>
      <c r="DA42" s="745"/>
      <c r="DB42" s="743"/>
      <c r="DC42" s="744"/>
      <c r="DD42" s="744"/>
      <c r="DE42" s="744"/>
      <c r="DF42" s="745"/>
      <c r="DG42" s="743"/>
      <c r="DH42" s="744"/>
      <c r="DI42" s="744"/>
      <c r="DJ42" s="744"/>
      <c r="DK42" s="745"/>
      <c r="DL42" s="743"/>
      <c r="DM42" s="744"/>
      <c r="DN42" s="744"/>
      <c r="DO42" s="744"/>
      <c r="DP42" s="745"/>
      <c r="DQ42" s="743"/>
      <c r="DR42" s="744"/>
      <c r="DS42" s="744"/>
      <c r="DT42" s="744"/>
      <c r="DU42" s="745"/>
      <c r="DV42" s="776"/>
      <c r="DW42" s="777"/>
      <c r="DX42" s="777"/>
      <c r="DY42" s="777"/>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6"/>
      <c r="BT43" s="777"/>
      <c r="BU43" s="777"/>
      <c r="BV43" s="777"/>
      <c r="BW43" s="777"/>
      <c r="BX43" s="777"/>
      <c r="BY43" s="777"/>
      <c r="BZ43" s="777"/>
      <c r="CA43" s="777"/>
      <c r="CB43" s="777"/>
      <c r="CC43" s="777"/>
      <c r="CD43" s="777"/>
      <c r="CE43" s="777"/>
      <c r="CF43" s="777"/>
      <c r="CG43" s="778"/>
      <c r="CH43" s="743"/>
      <c r="CI43" s="744"/>
      <c r="CJ43" s="744"/>
      <c r="CK43" s="744"/>
      <c r="CL43" s="745"/>
      <c r="CM43" s="743"/>
      <c r="CN43" s="744"/>
      <c r="CO43" s="744"/>
      <c r="CP43" s="744"/>
      <c r="CQ43" s="745"/>
      <c r="CR43" s="743"/>
      <c r="CS43" s="744"/>
      <c r="CT43" s="744"/>
      <c r="CU43" s="744"/>
      <c r="CV43" s="745"/>
      <c r="CW43" s="743"/>
      <c r="CX43" s="744"/>
      <c r="CY43" s="744"/>
      <c r="CZ43" s="744"/>
      <c r="DA43" s="745"/>
      <c r="DB43" s="743"/>
      <c r="DC43" s="744"/>
      <c r="DD43" s="744"/>
      <c r="DE43" s="744"/>
      <c r="DF43" s="745"/>
      <c r="DG43" s="743"/>
      <c r="DH43" s="744"/>
      <c r="DI43" s="744"/>
      <c r="DJ43" s="744"/>
      <c r="DK43" s="745"/>
      <c r="DL43" s="743"/>
      <c r="DM43" s="744"/>
      <c r="DN43" s="744"/>
      <c r="DO43" s="744"/>
      <c r="DP43" s="745"/>
      <c r="DQ43" s="743"/>
      <c r="DR43" s="744"/>
      <c r="DS43" s="744"/>
      <c r="DT43" s="744"/>
      <c r="DU43" s="745"/>
      <c r="DV43" s="776"/>
      <c r="DW43" s="777"/>
      <c r="DX43" s="777"/>
      <c r="DY43" s="777"/>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6"/>
      <c r="BT44" s="777"/>
      <c r="BU44" s="777"/>
      <c r="BV44" s="777"/>
      <c r="BW44" s="777"/>
      <c r="BX44" s="777"/>
      <c r="BY44" s="777"/>
      <c r="BZ44" s="777"/>
      <c r="CA44" s="777"/>
      <c r="CB44" s="777"/>
      <c r="CC44" s="777"/>
      <c r="CD44" s="777"/>
      <c r="CE44" s="777"/>
      <c r="CF44" s="777"/>
      <c r="CG44" s="778"/>
      <c r="CH44" s="743"/>
      <c r="CI44" s="744"/>
      <c r="CJ44" s="744"/>
      <c r="CK44" s="744"/>
      <c r="CL44" s="745"/>
      <c r="CM44" s="743"/>
      <c r="CN44" s="744"/>
      <c r="CO44" s="744"/>
      <c r="CP44" s="744"/>
      <c r="CQ44" s="745"/>
      <c r="CR44" s="743"/>
      <c r="CS44" s="744"/>
      <c r="CT44" s="744"/>
      <c r="CU44" s="744"/>
      <c r="CV44" s="745"/>
      <c r="CW44" s="743"/>
      <c r="CX44" s="744"/>
      <c r="CY44" s="744"/>
      <c r="CZ44" s="744"/>
      <c r="DA44" s="745"/>
      <c r="DB44" s="743"/>
      <c r="DC44" s="744"/>
      <c r="DD44" s="744"/>
      <c r="DE44" s="744"/>
      <c r="DF44" s="745"/>
      <c r="DG44" s="743"/>
      <c r="DH44" s="744"/>
      <c r="DI44" s="744"/>
      <c r="DJ44" s="744"/>
      <c r="DK44" s="745"/>
      <c r="DL44" s="743"/>
      <c r="DM44" s="744"/>
      <c r="DN44" s="744"/>
      <c r="DO44" s="744"/>
      <c r="DP44" s="745"/>
      <c r="DQ44" s="743"/>
      <c r="DR44" s="744"/>
      <c r="DS44" s="744"/>
      <c r="DT44" s="744"/>
      <c r="DU44" s="745"/>
      <c r="DV44" s="776"/>
      <c r="DW44" s="777"/>
      <c r="DX44" s="777"/>
      <c r="DY44" s="777"/>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6"/>
      <c r="BT45" s="777"/>
      <c r="BU45" s="777"/>
      <c r="BV45" s="777"/>
      <c r="BW45" s="777"/>
      <c r="BX45" s="777"/>
      <c r="BY45" s="777"/>
      <c r="BZ45" s="777"/>
      <c r="CA45" s="777"/>
      <c r="CB45" s="777"/>
      <c r="CC45" s="777"/>
      <c r="CD45" s="777"/>
      <c r="CE45" s="777"/>
      <c r="CF45" s="777"/>
      <c r="CG45" s="778"/>
      <c r="CH45" s="743"/>
      <c r="CI45" s="744"/>
      <c r="CJ45" s="744"/>
      <c r="CK45" s="744"/>
      <c r="CL45" s="745"/>
      <c r="CM45" s="743"/>
      <c r="CN45" s="744"/>
      <c r="CO45" s="744"/>
      <c r="CP45" s="744"/>
      <c r="CQ45" s="745"/>
      <c r="CR45" s="743"/>
      <c r="CS45" s="744"/>
      <c r="CT45" s="744"/>
      <c r="CU45" s="744"/>
      <c r="CV45" s="745"/>
      <c r="CW45" s="743"/>
      <c r="CX45" s="744"/>
      <c r="CY45" s="744"/>
      <c r="CZ45" s="744"/>
      <c r="DA45" s="745"/>
      <c r="DB45" s="743"/>
      <c r="DC45" s="744"/>
      <c r="DD45" s="744"/>
      <c r="DE45" s="744"/>
      <c r="DF45" s="745"/>
      <c r="DG45" s="743"/>
      <c r="DH45" s="744"/>
      <c r="DI45" s="744"/>
      <c r="DJ45" s="744"/>
      <c r="DK45" s="745"/>
      <c r="DL45" s="743"/>
      <c r="DM45" s="744"/>
      <c r="DN45" s="744"/>
      <c r="DO45" s="744"/>
      <c r="DP45" s="745"/>
      <c r="DQ45" s="743"/>
      <c r="DR45" s="744"/>
      <c r="DS45" s="744"/>
      <c r="DT45" s="744"/>
      <c r="DU45" s="745"/>
      <c r="DV45" s="776"/>
      <c r="DW45" s="777"/>
      <c r="DX45" s="777"/>
      <c r="DY45" s="777"/>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6"/>
      <c r="BT46" s="777"/>
      <c r="BU46" s="777"/>
      <c r="BV46" s="777"/>
      <c r="BW46" s="777"/>
      <c r="BX46" s="777"/>
      <c r="BY46" s="777"/>
      <c r="BZ46" s="777"/>
      <c r="CA46" s="777"/>
      <c r="CB46" s="777"/>
      <c r="CC46" s="777"/>
      <c r="CD46" s="777"/>
      <c r="CE46" s="777"/>
      <c r="CF46" s="777"/>
      <c r="CG46" s="778"/>
      <c r="CH46" s="743"/>
      <c r="CI46" s="744"/>
      <c r="CJ46" s="744"/>
      <c r="CK46" s="744"/>
      <c r="CL46" s="745"/>
      <c r="CM46" s="743"/>
      <c r="CN46" s="744"/>
      <c r="CO46" s="744"/>
      <c r="CP46" s="744"/>
      <c r="CQ46" s="745"/>
      <c r="CR46" s="743"/>
      <c r="CS46" s="744"/>
      <c r="CT46" s="744"/>
      <c r="CU46" s="744"/>
      <c r="CV46" s="745"/>
      <c r="CW46" s="743"/>
      <c r="CX46" s="744"/>
      <c r="CY46" s="744"/>
      <c r="CZ46" s="744"/>
      <c r="DA46" s="745"/>
      <c r="DB46" s="743"/>
      <c r="DC46" s="744"/>
      <c r="DD46" s="744"/>
      <c r="DE46" s="744"/>
      <c r="DF46" s="745"/>
      <c r="DG46" s="743"/>
      <c r="DH46" s="744"/>
      <c r="DI46" s="744"/>
      <c r="DJ46" s="744"/>
      <c r="DK46" s="745"/>
      <c r="DL46" s="743"/>
      <c r="DM46" s="744"/>
      <c r="DN46" s="744"/>
      <c r="DO46" s="744"/>
      <c r="DP46" s="745"/>
      <c r="DQ46" s="743"/>
      <c r="DR46" s="744"/>
      <c r="DS46" s="744"/>
      <c r="DT46" s="744"/>
      <c r="DU46" s="745"/>
      <c r="DV46" s="776"/>
      <c r="DW46" s="777"/>
      <c r="DX46" s="777"/>
      <c r="DY46" s="777"/>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6"/>
      <c r="BT47" s="777"/>
      <c r="BU47" s="777"/>
      <c r="BV47" s="777"/>
      <c r="BW47" s="777"/>
      <c r="BX47" s="777"/>
      <c r="BY47" s="777"/>
      <c r="BZ47" s="777"/>
      <c r="CA47" s="777"/>
      <c r="CB47" s="777"/>
      <c r="CC47" s="777"/>
      <c r="CD47" s="777"/>
      <c r="CE47" s="777"/>
      <c r="CF47" s="777"/>
      <c r="CG47" s="778"/>
      <c r="CH47" s="743"/>
      <c r="CI47" s="744"/>
      <c r="CJ47" s="744"/>
      <c r="CK47" s="744"/>
      <c r="CL47" s="745"/>
      <c r="CM47" s="743"/>
      <c r="CN47" s="744"/>
      <c r="CO47" s="744"/>
      <c r="CP47" s="744"/>
      <c r="CQ47" s="745"/>
      <c r="CR47" s="743"/>
      <c r="CS47" s="744"/>
      <c r="CT47" s="744"/>
      <c r="CU47" s="744"/>
      <c r="CV47" s="745"/>
      <c r="CW47" s="743"/>
      <c r="CX47" s="744"/>
      <c r="CY47" s="744"/>
      <c r="CZ47" s="744"/>
      <c r="DA47" s="745"/>
      <c r="DB47" s="743"/>
      <c r="DC47" s="744"/>
      <c r="DD47" s="744"/>
      <c r="DE47" s="744"/>
      <c r="DF47" s="745"/>
      <c r="DG47" s="743"/>
      <c r="DH47" s="744"/>
      <c r="DI47" s="744"/>
      <c r="DJ47" s="744"/>
      <c r="DK47" s="745"/>
      <c r="DL47" s="743"/>
      <c r="DM47" s="744"/>
      <c r="DN47" s="744"/>
      <c r="DO47" s="744"/>
      <c r="DP47" s="745"/>
      <c r="DQ47" s="743"/>
      <c r="DR47" s="744"/>
      <c r="DS47" s="744"/>
      <c r="DT47" s="744"/>
      <c r="DU47" s="745"/>
      <c r="DV47" s="776"/>
      <c r="DW47" s="777"/>
      <c r="DX47" s="777"/>
      <c r="DY47" s="777"/>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6"/>
      <c r="BT48" s="777"/>
      <c r="BU48" s="777"/>
      <c r="BV48" s="777"/>
      <c r="BW48" s="777"/>
      <c r="BX48" s="777"/>
      <c r="BY48" s="777"/>
      <c r="BZ48" s="777"/>
      <c r="CA48" s="777"/>
      <c r="CB48" s="777"/>
      <c r="CC48" s="777"/>
      <c r="CD48" s="777"/>
      <c r="CE48" s="777"/>
      <c r="CF48" s="777"/>
      <c r="CG48" s="778"/>
      <c r="CH48" s="743"/>
      <c r="CI48" s="744"/>
      <c r="CJ48" s="744"/>
      <c r="CK48" s="744"/>
      <c r="CL48" s="745"/>
      <c r="CM48" s="743"/>
      <c r="CN48" s="744"/>
      <c r="CO48" s="744"/>
      <c r="CP48" s="744"/>
      <c r="CQ48" s="745"/>
      <c r="CR48" s="743"/>
      <c r="CS48" s="744"/>
      <c r="CT48" s="744"/>
      <c r="CU48" s="744"/>
      <c r="CV48" s="745"/>
      <c r="CW48" s="743"/>
      <c r="CX48" s="744"/>
      <c r="CY48" s="744"/>
      <c r="CZ48" s="744"/>
      <c r="DA48" s="745"/>
      <c r="DB48" s="743"/>
      <c r="DC48" s="744"/>
      <c r="DD48" s="744"/>
      <c r="DE48" s="744"/>
      <c r="DF48" s="745"/>
      <c r="DG48" s="743"/>
      <c r="DH48" s="744"/>
      <c r="DI48" s="744"/>
      <c r="DJ48" s="744"/>
      <c r="DK48" s="745"/>
      <c r="DL48" s="743"/>
      <c r="DM48" s="744"/>
      <c r="DN48" s="744"/>
      <c r="DO48" s="744"/>
      <c r="DP48" s="745"/>
      <c r="DQ48" s="743"/>
      <c r="DR48" s="744"/>
      <c r="DS48" s="744"/>
      <c r="DT48" s="744"/>
      <c r="DU48" s="745"/>
      <c r="DV48" s="776"/>
      <c r="DW48" s="777"/>
      <c r="DX48" s="777"/>
      <c r="DY48" s="777"/>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6"/>
      <c r="BT49" s="777"/>
      <c r="BU49" s="777"/>
      <c r="BV49" s="777"/>
      <c r="BW49" s="777"/>
      <c r="BX49" s="777"/>
      <c r="BY49" s="777"/>
      <c r="BZ49" s="777"/>
      <c r="CA49" s="777"/>
      <c r="CB49" s="777"/>
      <c r="CC49" s="777"/>
      <c r="CD49" s="777"/>
      <c r="CE49" s="777"/>
      <c r="CF49" s="777"/>
      <c r="CG49" s="778"/>
      <c r="CH49" s="743"/>
      <c r="CI49" s="744"/>
      <c r="CJ49" s="744"/>
      <c r="CK49" s="744"/>
      <c r="CL49" s="745"/>
      <c r="CM49" s="743"/>
      <c r="CN49" s="744"/>
      <c r="CO49" s="744"/>
      <c r="CP49" s="744"/>
      <c r="CQ49" s="745"/>
      <c r="CR49" s="743"/>
      <c r="CS49" s="744"/>
      <c r="CT49" s="744"/>
      <c r="CU49" s="744"/>
      <c r="CV49" s="745"/>
      <c r="CW49" s="743"/>
      <c r="CX49" s="744"/>
      <c r="CY49" s="744"/>
      <c r="CZ49" s="744"/>
      <c r="DA49" s="745"/>
      <c r="DB49" s="743"/>
      <c r="DC49" s="744"/>
      <c r="DD49" s="744"/>
      <c r="DE49" s="744"/>
      <c r="DF49" s="745"/>
      <c r="DG49" s="743"/>
      <c r="DH49" s="744"/>
      <c r="DI49" s="744"/>
      <c r="DJ49" s="744"/>
      <c r="DK49" s="745"/>
      <c r="DL49" s="743"/>
      <c r="DM49" s="744"/>
      <c r="DN49" s="744"/>
      <c r="DO49" s="744"/>
      <c r="DP49" s="745"/>
      <c r="DQ49" s="743"/>
      <c r="DR49" s="744"/>
      <c r="DS49" s="744"/>
      <c r="DT49" s="744"/>
      <c r="DU49" s="745"/>
      <c r="DV49" s="776"/>
      <c r="DW49" s="777"/>
      <c r="DX49" s="777"/>
      <c r="DY49" s="777"/>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6"/>
      <c r="BT50" s="777"/>
      <c r="BU50" s="777"/>
      <c r="BV50" s="777"/>
      <c r="BW50" s="777"/>
      <c r="BX50" s="777"/>
      <c r="BY50" s="777"/>
      <c r="BZ50" s="777"/>
      <c r="CA50" s="777"/>
      <c r="CB50" s="777"/>
      <c r="CC50" s="777"/>
      <c r="CD50" s="777"/>
      <c r="CE50" s="777"/>
      <c r="CF50" s="777"/>
      <c r="CG50" s="778"/>
      <c r="CH50" s="743"/>
      <c r="CI50" s="744"/>
      <c r="CJ50" s="744"/>
      <c r="CK50" s="744"/>
      <c r="CL50" s="745"/>
      <c r="CM50" s="743"/>
      <c r="CN50" s="744"/>
      <c r="CO50" s="744"/>
      <c r="CP50" s="744"/>
      <c r="CQ50" s="745"/>
      <c r="CR50" s="743"/>
      <c r="CS50" s="744"/>
      <c r="CT50" s="744"/>
      <c r="CU50" s="744"/>
      <c r="CV50" s="745"/>
      <c r="CW50" s="743"/>
      <c r="CX50" s="744"/>
      <c r="CY50" s="744"/>
      <c r="CZ50" s="744"/>
      <c r="DA50" s="745"/>
      <c r="DB50" s="743"/>
      <c r="DC50" s="744"/>
      <c r="DD50" s="744"/>
      <c r="DE50" s="744"/>
      <c r="DF50" s="745"/>
      <c r="DG50" s="743"/>
      <c r="DH50" s="744"/>
      <c r="DI50" s="744"/>
      <c r="DJ50" s="744"/>
      <c r="DK50" s="745"/>
      <c r="DL50" s="743"/>
      <c r="DM50" s="744"/>
      <c r="DN50" s="744"/>
      <c r="DO50" s="744"/>
      <c r="DP50" s="745"/>
      <c r="DQ50" s="743"/>
      <c r="DR50" s="744"/>
      <c r="DS50" s="744"/>
      <c r="DT50" s="744"/>
      <c r="DU50" s="745"/>
      <c r="DV50" s="776"/>
      <c r="DW50" s="777"/>
      <c r="DX50" s="777"/>
      <c r="DY50" s="777"/>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6"/>
      <c r="BT51" s="777"/>
      <c r="BU51" s="777"/>
      <c r="BV51" s="777"/>
      <c r="BW51" s="777"/>
      <c r="BX51" s="777"/>
      <c r="BY51" s="777"/>
      <c r="BZ51" s="777"/>
      <c r="CA51" s="777"/>
      <c r="CB51" s="777"/>
      <c r="CC51" s="777"/>
      <c r="CD51" s="777"/>
      <c r="CE51" s="777"/>
      <c r="CF51" s="777"/>
      <c r="CG51" s="778"/>
      <c r="CH51" s="743"/>
      <c r="CI51" s="744"/>
      <c r="CJ51" s="744"/>
      <c r="CK51" s="744"/>
      <c r="CL51" s="745"/>
      <c r="CM51" s="743"/>
      <c r="CN51" s="744"/>
      <c r="CO51" s="744"/>
      <c r="CP51" s="744"/>
      <c r="CQ51" s="745"/>
      <c r="CR51" s="743"/>
      <c r="CS51" s="744"/>
      <c r="CT51" s="744"/>
      <c r="CU51" s="744"/>
      <c r="CV51" s="745"/>
      <c r="CW51" s="743"/>
      <c r="CX51" s="744"/>
      <c r="CY51" s="744"/>
      <c r="CZ51" s="744"/>
      <c r="DA51" s="745"/>
      <c r="DB51" s="743"/>
      <c r="DC51" s="744"/>
      <c r="DD51" s="744"/>
      <c r="DE51" s="744"/>
      <c r="DF51" s="745"/>
      <c r="DG51" s="743"/>
      <c r="DH51" s="744"/>
      <c r="DI51" s="744"/>
      <c r="DJ51" s="744"/>
      <c r="DK51" s="745"/>
      <c r="DL51" s="743"/>
      <c r="DM51" s="744"/>
      <c r="DN51" s="744"/>
      <c r="DO51" s="744"/>
      <c r="DP51" s="745"/>
      <c r="DQ51" s="743"/>
      <c r="DR51" s="744"/>
      <c r="DS51" s="744"/>
      <c r="DT51" s="744"/>
      <c r="DU51" s="745"/>
      <c r="DV51" s="776"/>
      <c r="DW51" s="777"/>
      <c r="DX51" s="777"/>
      <c r="DY51" s="777"/>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6"/>
      <c r="BT52" s="777"/>
      <c r="BU52" s="777"/>
      <c r="BV52" s="777"/>
      <c r="BW52" s="777"/>
      <c r="BX52" s="777"/>
      <c r="BY52" s="777"/>
      <c r="BZ52" s="777"/>
      <c r="CA52" s="777"/>
      <c r="CB52" s="777"/>
      <c r="CC52" s="777"/>
      <c r="CD52" s="777"/>
      <c r="CE52" s="777"/>
      <c r="CF52" s="777"/>
      <c r="CG52" s="778"/>
      <c r="CH52" s="743"/>
      <c r="CI52" s="744"/>
      <c r="CJ52" s="744"/>
      <c r="CK52" s="744"/>
      <c r="CL52" s="745"/>
      <c r="CM52" s="743"/>
      <c r="CN52" s="744"/>
      <c r="CO52" s="744"/>
      <c r="CP52" s="744"/>
      <c r="CQ52" s="745"/>
      <c r="CR52" s="743"/>
      <c r="CS52" s="744"/>
      <c r="CT52" s="744"/>
      <c r="CU52" s="744"/>
      <c r="CV52" s="745"/>
      <c r="CW52" s="743"/>
      <c r="CX52" s="744"/>
      <c r="CY52" s="744"/>
      <c r="CZ52" s="744"/>
      <c r="DA52" s="745"/>
      <c r="DB52" s="743"/>
      <c r="DC52" s="744"/>
      <c r="DD52" s="744"/>
      <c r="DE52" s="744"/>
      <c r="DF52" s="745"/>
      <c r="DG52" s="743"/>
      <c r="DH52" s="744"/>
      <c r="DI52" s="744"/>
      <c r="DJ52" s="744"/>
      <c r="DK52" s="745"/>
      <c r="DL52" s="743"/>
      <c r="DM52" s="744"/>
      <c r="DN52" s="744"/>
      <c r="DO52" s="744"/>
      <c r="DP52" s="745"/>
      <c r="DQ52" s="743"/>
      <c r="DR52" s="744"/>
      <c r="DS52" s="744"/>
      <c r="DT52" s="744"/>
      <c r="DU52" s="745"/>
      <c r="DV52" s="776"/>
      <c r="DW52" s="777"/>
      <c r="DX52" s="777"/>
      <c r="DY52" s="777"/>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6"/>
      <c r="BT53" s="777"/>
      <c r="BU53" s="777"/>
      <c r="BV53" s="777"/>
      <c r="BW53" s="777"/>
      <c r="BX53" s="777"/>
      <c r="BY53" s="777"/>
      <c r="BZ53" s="777"/>
      <c r="CA53" s="777"/>
      <c r="CB53" s="777"/>
      <c r="CC53" s="777"/>
      <c r="CD53" s="777"/>
      <c r="CE53" s="777"/>
      <c r="CF53" s="777"/>
      <c r="CG53" s="778"/>
      <c r="CH53" s="743"/>
      <c r="CI53" s="744"/>
      <c r="CJ53" s="744"/>
      <c r="CK53" s="744"/>
      <c r="CL53" s="745"/>
      <c r="CM53" s="743"/>
      <c r="CN53" s="744"/>
      <c r="CO53" s="744"/>
      <c r="CP53" s="744"/>
      <c r="CQ53" s="745"/>
      <c r="CR53" s="743"/>
      <c r="CS53" s="744"/>
      <c r="CT53" s="744"/>
      <c r="CU53" s="744"/>
      <c r="CV53" s="745"/>
      <c r="CW53" s="743"/>
      <c r="CX53" s="744"/>
      <c r="CY53" s="744"/>
      <c r="CZ53" s="744"/>
      <c r="DA53" s="745"/>
      <c r="DB53" s="743"/>
      <c r="DC53" s="744"/>
      <c r="DD53" s="744"/>
      <c r="DE53" s="744"/>
      <c r="DF53" s="745"/>
      <c r="DG53" s="743"/>
      <c r="DH53" s="744"/>
      <c r="DI53" s="744"/>
      <c r="DJ53" s="744"/>
      <c r="DK53" s="745"/>
      <c r="DL53" s="743"/>
      <c r="DM53" s="744"/>
      <c r="DN53" s="744"/>
      <c r="DO53" s="744"/>
      <c r="DP53" s="745"/>
      <c r="DQ53" s="743"/>
      <c r="DR53" s="744"/>
      <c r="DS53" s="744"/>
      <c r="DT53" s="744"/>
      <c r="DU53" s="745"/>
      <c r="DV53" s="776"/>
      <c r="DW53" s="777"/>
      <c r="DX53" s="777"/>
      <c r="DY53" s="777"/>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6"/>
      <c r="BT54" s="777"/>
      <c r="BU54" s="777"/>
      <c r="BV54" s="777"/>
      <c r="BW54" s="777"/>
      <c r="BX54" s="777"/>
      <c r="BY54" s="777"/>
      <c r="BZ54" s="777"/>
      <c r="CA54" s="777"/>
      <c r="CB54" s="777"/>
      <c r="CC54" s="777"/>
      <c r="CD54" s="777"/>
      <c r="CE54" s="777"/>
      <c r="CF54" s="777"/>
      <c r="CG54" s="778"/>
      <c r="CH54" s="743"/>
      <c r="CI54" s="744"/>
      <c r="CJ54" s="744"/>
      <c r="CK54" s="744"/>
      <c r="CL54" s="745"/>
      <c r="CM54" s="743"/>
      <c r="CN54" s="744"/>
      <c r="CO54" s="744"/>
      <c r="CP54" s="744"/>
      <c r="CQ54" s="745"/>
      <c r="CR54" s="743"/>
      <c r="CS54" s="744"/>
      <c r="CT54" s="744"/>
      <c r="CU54" s="744"/>
      <c r="CV54" s="745"/>
      <c r="CW54" s="743"/>
      <c r="CX54" s="744"/>
      <c r="CY54" s="744"/>
      <c r="CZ54" s="744"/>
      <c r="DA54" s="745"/>
      <c r="DB54" s="743"/>
      <c r="DC54" s="744"/>
      <c r="DD54" s="744"/>
      <c r="DE54" s="744"/>
      <c r="DF54" s="745"/>
      <c r="DG54" s="743"/>
      <c r="DH54" s="744"/>
      <c r="DI54" s="744"/>
      <c r="DJ54" s="744"/>
      <c r="DK54" s="745"/>
      <c r="DL54" s="743"/>
      <c r="DM54" s="744"/>
      <c r="DN54" s="744"/>
      <c r="DO54" s="744"/>
      <c r="DP54" s="745"/>
      <c r="DQ54" s="743"/>
      <c r="DR54" s="744"/>
      <c r="DS54" s="744"/>
      <c r="DT54" s="744"/>
      <c r="DU54" s="745"/>
      <c r="DV54" s="776"/>
      <c r="DW54" s="777"/>
      <c r="DX54" s="777"/>
      <c r="DY54" s="777"/>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6"/>
      <c r="BT55" s="777"/>
      <c r="BU55" s="777"/>
      <c r="BV55" s="777"/>
      <c r="BW55" s="777"/>
      <c r="BX55" s="777"/>
      <c r="BY55" s="777"/>
      <c r="BZ55" s="777"/>
      <c r="CA55" s="777"/>
      <c r="CB55" s="777"/>
      <c r="CC55" s="777"/>
      <c r="CD55" s="777"/>
      <c r="CE55" s="777"/>
      <c r="CF55" s="777"/>
      <c r="CG55" s="778"/>
      <c r="CH55" s="743"/>
      <c r="CI55" s="744"/>
      <c r="CJ55" s="744"/>
      <c r="CK55" s="744"/>
      <c r="CL55" s="745"/>
      <c r="CM55" s="743"/>
      <c r="CN55" s="744"/>
      <c r="CO55" s="744"/>
      <c r="CP55" s="744"/>
      <c r="CQ55" s="745"/>
      <c r="CR55" s="743"/>
      <c r="CS55" s="744"/>
      <c r="CT55" s="744"/>
      <c r="CU55" s="744"/>
      <c r="CV55" s="745"/>
      <c r="CW55" s="743"/>
      <c r="CX55" s="744"/>
      <c r="CY55" s="744"/>
      <c r="CZ55" s="744"/>
      <c r="DA55" s="745"/>
      <c r="DB55" s="743"/>
      <c r="DC55" s="744"/>
      <c r="DD55" s="744"/>
      <c r="DE55" s="744"/>
      <c r="DF55" s="745"/>
      <c r="DG55" s="743"/>
      <c r="DH55" s="744"/>
      <c r="DI55" s="744"/>
      <c r="DJ55" s="744"/>
      <c r="DK55" s="745"/>
      <c r="DL55" s="743"/>
      <c r="DM55" s="744"/>
      <c r="DN55" s="744"/>
      <c r="DO55" s="744"/>
      <c r="DP55" s="745"/>
      <c r="DQ55" s="743"/>
      <c r="DR55" s="744"/>
      <c r="DS55" s="744"/>
      <c r="DT55" s="744"/>
      <c r="DU55" s="745"/>
      <c r="DV55" s="776"/>
      <c r="DW55" s="777"/>
      <c r="DX55" s="777"/>
      <c r="DY55" s="777"/>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6"/>
      <c r="BT56" s="777"/>
      <c r="BU56" s="777"/>
      <c r="BV56" s="777"/>
      <c r="BW56" s="777"/>
      <c r="BX56" s="777"/>
      <c r="BY56" s="777"/>
      <c r="BZ56" s="777"/>
      <c r="CA56" s="777"/>
      <c r="CB56" s="777"/>
      <c r="CC56" s="777"/>
      <c r="CD56" s="777"/>
      <c r="CE56" s="777"/>
      <c r="CF56" s="777"/>
      <c r="CG56" s="778"/>
      <c r="CH56" s="743"/>
      <c r="CI56" s="744"/>
      <c r="CJ56" s="744"/>
      <c r="CK56" s="744"/>
      <c r="CL56" s="745"/>
      <c r="CM56" s="743"/>
      <c r="CN56" s="744"/>
      <c r="CO56" s="744"/>
      <c r="CP56" s="744"/>
      <c r="CQ56" s="745"/>
      <c r="CR56" s="743"/>
      <c r="CS56" s="744"/>
      <c r="CT56" s="744"/>
      <c r="CU56" s="744"/>
      <c r="CV56" s="745"/>
      <c r="CW56" s="743"/>
      <c r="CX56" s="744"/>
      <c r="CY56" s="744"/>
      <c r="CZ56" s="744"/>
      <c r="DA56" s="745"/>
      <c r="DB56" s="743"/>
      <c r="DC56" s="744"/>
      <c r="DD56" s="744"/>
      <c r="DE56" s="744"/>
      <c r="DF56" s="745"/>
      <c r="DG56" s="743"/>
      <c r="DH56" s="744"/>
      <c r="DI56" s="744"/>
      <c r="DJ56" s="744"/>
      <c r="DK56" s="745"/>
      <c r="DL56" s="743"/>
      <c r="DM56" s="744"/>
      <c r="DN56" s="744"/>
      <c r="DO56" s="744"/>
      <c r="DP56" s="745"/>
      <c r="DQ56" s="743"/>
      <c r="DR56" s="744"/>
      <c r="DS56" s="744"/>
      <c r="DT56" s="744"/>
      <c r="DU56" s="745"/>
      <c r="DV56" s="776"/>
      <c r="DW56" s="777"/>
      <c r="DX56" s="777"/>
      <c r="DY56" s="777"/>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6"/>
      <c r="BT57" s="777"/>
      <c r="BU57" s="777"/>
      <c r="BV57" s="777"/>
      <c r="BW57" s="777"/>
      <c r="BX57" s="777"/>
      <c r="BY57" s="777"/>
      <c r="BZ57" s="777"/>
      <c r="CA57" s="777"/>
      <c r="CB57" s="777"/>
      <c r="CC57" s="777"/>
      <c r="CD57" s="777"/>
      <c r="CE57" s="777"/>
      <c r="CF57" s="777"/>
      <c r="CG57" s="778"/>
      <c r="CH57" s="743"/>
      <c r="CI57" s="744"/>
      <c r="CJ57" s="744"/>
      <c r="CK57" s="744"/>
      <c r="CL57" s="745"/>
      <c r="CM57" s="743"/>
      <c r="CN57" s="744"/>
      <c r="CO57" s="744"/>
      <c r="CP57" s="744"/>
      <c r="CQ57" s="745"/>
      <c r="CR57" s="743"/>
      <c r="CS57" s="744"/>
      <c r="CT57" s="744"/>
      <c r="CU57" s="744"/>
      <c r="CV57" s="745"/>
      <c r="CW57" s="743"/>
      <c r="CX57" s="744"/>
      <c r="CY57" s="744"/>
      <c r="CZ57" s="744"/>
      <c r="DA57" s="745"/>
      <c r="DB57" s="743"/>
      <c r="DC57" s="744"/>
      <c r="DD57" s="744"/>
      <c r="DE57" s="744"/>
      <c r="DF57" s="745"/>
      <c r="DG57" s="743"/>
      <c r="DH57" s="744"/>
      <c r="DI57" s="744"/>
      <c r="DJ57" s="744"/>
      <c r="DK57" s="745"/>
      <c r="DL57" s="743"/>
      <c r="DM57" s="744"/>
      <c r="DN57" s="744"/>
      <c r="DO57" s="744"/>
      <c r="DP57" s="745"/>
      <c r="DQ57" s="743"/>
      <c r="DR57" s="744"/>
      <c r="DS57" s="744"/>
      <c r="DT57" s="744"/>
      <c r="DU57" s="745"/>
      <c r="DV57" s="776"/>
      <c r="DW57" s="777"/>
      <c r="DX57" s="777"/>
      <c r="DY57" s="777"/>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6"/>
      <c r="BT58" s="777"/>
      <c r="BU58" s="777"/>
      <c r="BV58" s="777"/>
      <c r="BW58" s="777"/>
      <c r="BX58" s="777"/>
      <c r="BY58" s="777"/>
      <c r="BZ58" s="777"/>
      <c r="CA58" s="777"/>
      <c r="CB58" s="777"/>
      <c r="CC58" s="777"/>
      <c r="CD58" s="777"/>
      <c r="CE58" s="777"/>
      <c r="CF58" s="777"/>
      <c r="CG58" s="778"/>
      <c r="CH58" s="743"/>
      <c r="CI58" s="744"/>
      <c r="CJ58" s="744"/>
      <c r="CK58" s="744"/>
      <c r="CL58" s="745"/>
      <c r="CM58" s="743"/>
      <c r="CN58" s="744"/>
      <c r="CO58" s="744"/>
      <c r="CP58" s="744"/>
      <c r="CQ58" s="745"/>
      <c r="CR58" s="743"/>
      <c r="CS58" s="744"/>
      <c r="CT58" s="744"/>
      <c r="CU58" s="744"/>
      <c r="CV58" s="745"/>
      <c r="CW58" s="743"/>
      <c r="CX58" s="744"/>
      <c r="CY58" s="744"/>
      <c r="CZ58" s="744"/>
      <c r="DA58" s="745"/>
      <c r="DB58" s="743"/>
      <c r="DC58" s="744"/>
      <c r="DD58" s="744"/>
      <c r="DE58" s="744"/>
      <c r="DF58" s="745"/>
      <c r="DG58" s="743"/>
      <c r="DH58" s="744"/>
      <c r="DI58" s="744"/>
      <c r="DJ58" s="744"/>
      <c r="DK58" s="745"/>
      <c r="DL58" s="743"/>
      <c r="DM58" s="744"/>
      <c r="DN58" s="744"/>
      <c r="DO58" s="744"/>
      <c r="DP58" s="745"/>
      <c r="DQ58" s="743"/>
      <c r="DR58" s="744"/>
      <c r="DS58" s="744"/>
      <c r="DT58" s="744"/>
      <c r="DU58" s="745"/>
      <c r="DV58" s="776"/>
      <c r="DW58" s="777"/>
      <c r="DX58" s="777"/>
      <c r="DY58" s="777"/>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6"/>
      <c r="BT59" s="777"/>
      <c r="BU59" s="777"/>
      <c r="BV59" s="777"/>
      <c r="BW59" s="777"/>
      <c r="BX59" s="777"/>
      <c r="BY59" s="777"/>
      <c r="BZ59" s="777"/>
      <c r="CA59" s="777"/>
      <c r="CB59" s="777"/>
      <c r="CC59" s="777"/>
      <c r="CD59" s="777"/>
      <c r="CE59" s="777"/>
      <c r="CF59" s="777"/>
      <c r="CG59" s="778"/>
      <c r="CH59" s="743"/>
      <c r="CI59" s="744"/>
      <c r="CJ59" s="744"/>
      <c r="CK59" s="744"/>
      <c r="CL59" s="745"/>
      <c r="CM59" s="743"/>
      <c r="CN59" s="744"/>
      <c r="CO59" s="744"/>
      <c r="CP59" s="744"/>
      <c r="CQ59" s="745"/>
      <c r="CR59" s="743"/>
      <c r="CS59" s="744"/>
      <c r="CT59" s="744"/>
      <c r="CU59" s="744"/>
      <c r="CV59" s="745"/>
      <c r="CW59" s="743"/>
      <c r="CX59" s="744"/>
      <c r="CY59" s="744"/>
      <c r="CZ59" s="744"/>
      <c r="DA59" s="745"/>
      <c r="DB59" s="743"/>
      <c r="DC59" s="744"/>
      <c r="DD59" s="744"/>
      <c r="DE59" s="744"/>
      <c r="DF59" s="745"/>
      <c r="DG59" s="743"/>
      <c r="DH59" s="744"/>
      <c r="DI59" s="744"/>
      <c r="DJ59" s="744"/>
      <c r="DK59" s="745"/>
      <c r="DL59" s="743"/>
      <c r="DM59" s="744"/>
      <c r="DN59" s="744"/>
      <c r="DO59" s="744"/>
      <c r="DP59" s="745"/>
      <c r="DQ59" s="743"/>
      <c r="DR59" s="744"/>
      <c r="DS59" s="744"/>
      <c r="DT59" s="744"/>
      <c r="DU59" s="745"/>
      <c r="DV59" s="776"/>
      <c r="DW59" s="777"/>
      <c r="DX59" s="777"/>
      <c r="DY59" s="777"/>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6"/>
      <c r="BT60" s="777"/>
      <c r="BU60" s="777"/>
      <c r="BV60" s="777"/>
      <c r="BW60" s="777"/>
      <c r="BX60" s="777"/>
      <c r="BY60" s="777"/>
      <c r="BZ60" s="777"/>
      <c r="CA60" s="777"/>
      <c r="CB60" s="777"/>
      <c r="CC60" s="777"/>
      <c r="CD60" s="777"/>
      <c r="CE60" s="777"/>
      <c r="CF60" s="777"/>
      <c r="CG60" s="778"/>
      <c r="CH60" s="743"/>
      <c r="CI60" s="744"/>
      <c r="CJ60" s="744"/>
      <c r="CK60" s="744"/>
      <c r="CL60" s="745"/>
      <c r="CM60" s="743"/>
      <c r="CN60" s="744"/>
      <c r="CO60" s="744"/>
      <c r="CP60" s="744"/>
      <c r="CQ60" s="745"/>
      <c r="CR60" s="743"/>
      <c r="CS60" s="744"/>
      <c r="CT60" s="744"/>
      <c r="CU60" s="744"/>
      <c r="CV60" s="745"/>
      <c r="CW60" s="743"/>
      <c r="CX60" s="744"/>
      <c r="CY60" s="744"/>
      <c r="CZ60" s="744"/>
      <c r="DA60" s="745"/>
      <c r="DB60" s="743"/>
      <c r="DC60" s="744"/>
      <c r="DD60" s="744"/>
      <c r="DE60" s="744"/>
      <c r="DF60" s="745"/>
      <c r="DG60" s="743"/>
      <c r="DH60" s="744"/>
      <c r="DI60" s="744"/>
      <c r="DJ60" s="744"/>
      <c r="DK60" s="745"/>
      <c r="DL60" s="743"/>
      <c r="DM60" s="744"/>
      <c r="DN60" s="744"/>
      <c r="DO60" s="744"/>
      <c r="DP60" s="745"/>
      <c r="DQ60" s="743"/>
      <c r="DR60" s="744"/>
      <c r="DS60" s="744"/>
      <c r="DT60" s="744"/>
      <c r="DU60" s="745"/>
      <c r="DV60" s="776"/>
      <c r="DW60" s="777"/>
      <c r="DX60" s="777"/>
      <c r="DY60" s="777"/>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6"/>
      <c r="BT61" s="777"/>
      <c r="BU61" s="777"/>
      <c r="BV61" s="777"/>
      <c r="BW61" s="777"/>
      <c r="BX61" s="777"/>
      <c r="BY61" s="777"/>
      <c r="BZ61" s="777"/>
      <c r="CA61" s="777"/>
      <c r="CB61" s="777"/>
      <c r="CC61" s="777"/>
      <c r="CD61" s="777"/>
      <c r="CE61" s="777"/>
      <c r="CF61" s="777"/>
      <c r="CG61" s="778"/>
      <c r="CH61" s="743"/>
      <c r="CI61" s="744"/>
      <c r="CJ61" s="744"/>
      <c r="CK61" s="744"/>
      <c r="CL61" s="745"/>
      <c r="CM61" s="743"/>
      <c r="CN61" s="744"/>
      <c r="CO61" s="744"/>
      <c r="CP61" s="744"/>
      <c r="CQ61" s="745"/>
      <c r="CR61" s="743"/>
      <c r="CS61" s="744"/>
      <c r="CT61" s="744"/>
      <c r="CU61" s="744"/>
      <c r="CV61" s="745"/>
      <c r="CW61" s="743"/>
      <c r="CX61" s="744"/>
      <c r="CY61" s="744"/>
      <c r="CZ61" s="744"/>
      <c r="DA61" s="745"/>
      <c r="DB61" s="743"/>
      <c r="DC61" s="744"/>
      <c r="DD61" s="744"/>
      <c r="DE61" s="744"/>
      <c r="DF61" s="745"/>
      <c r="DG61" s="743"/>
      <c r="DH61" s="744"/>
      <c r="DI61" s="744"/>
      <c r="DJ61" s="744"/>
      <c r="DK61" s="745"/>
      <c r="DL61" s="743"/>
      <c r="DM61" s="744"/>
      <c r="DN61" s="744"/>
      <c r="DO61" s="744"/>
      <c r="DP61" s="745"/>
      <c r="DQ61" s="743"/>
      <c r="DR61" s="744"/>
      <c r="DS61" s="744"/>
      <c r="DT61" s="744"/>
      <c r="DU61" s="745"/>
      <c r="DV61" s="776"/>
      <c r="DW61" s="777"/>
      <c r="DX61" s="777"/>
      <c r="DY61" s="777"/>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398</v>
      </c>
      <c r="BK62" s="806"/>
      <c r="BL62" s="806"/>
      <c r="BM62" s="806"/>
      <c r="BN62" s="807"/>
      <c r="BO62" s="229"/>
      <c r="BP62" s="229"/>
      <c r="BQ62" s="226">
        <v>56</v>
      </c>
      <c r="BR62" s="227"/>
      <c r="BS62" s="776"/>
      <c r="BT62" s="777"/>
      <c r="BU62" s="777"/>
      <c r="BV62" s="777"/>
      <c r="BW62" s="777"/>
      <c r="BX62" s="777"/>
      <c r="BY62" s="777"/>
      <c r="BZ62" s="777"/>
      <c r="CA62" s="777"/>
      <c r="CB62" s="777"/>
      <c r="CC62" s="777"/>
      <c r="CD62" s="777"/>
      <c r="CE62" s="777"/>
      <c r="CF62" s="777"/>
      <c r="CG62" s="778"/>
      <c r="CH62" s="743"/>
      <c r="CI62" s="744"/>
      <c r="CJ62" s="744"/>
      <c r="CK62" s="744"/>
      <c r="CL62" s="745"/>
      <c r="CM62" s="743"/>
      <c r="CN62" s="744"/>
      <c r="CO62" s="744"/>
      <c r="CP62" s="744"/>
      <c r="CQ62" s="745"/>
      <c r="CR62" s="743"/>
      <c r="CS62" s="744"/>
      <c r="CT62" s="744"/>
      <c r="CU62" s="744"/>
      <c r="CV62" s="745"/>
      <c r="CW62" s="743"/>
      <c r="CX62" s="744"/>
      <c r="CY62" s="744"/>
      <c r="CZ62" s="744"/>
      <c r="DA62" s="745"/>
      <c r="DB62" s="743"/>
      <c r="DC62" s="744"/>
      <c r="DD62" s="744"/>
      <c r="DE62" s="744"/>
      <c r="DF62" s="745"/>
      <c r="DG62" s="743"/>
      <c r="DH62" s="744"/>
      <c r="DI62" s="744"/>
      <c r="DJ62" s="744"/>
      <c r="DK62" s="745"/>
      <c r="DL62" s="743"/>
      <c r="DM62" s="744"/>
      <c r="DN62" s="744"/>
      <c r="DO62" s="744"/>
      <c r="DP62" s="745"/>
      <c r="DQ62" s="743"/>
      <c r="DR62" s="744"/>
      <c r="DS62" s="744"/>
      <c r="DT62" s="744"/>
      <c r="DU62" s="745"/>
      <c r="DV62" s="776"/>
      <c r="DW62" s="777"/>
      <c r="DX62" s="777"/>
      <c r="DY62" s="777"/>
      <c r="DZ62" s="779"/>
      <c r="EA62" s="218"/>
    </row>
    <row r="63" spans="1:131" ht="26.25" customHeight="1" thickBot="1" x14ac:dyDescent="0.2">
      <c r="A63" s="228" t="s">
        <v>380</v>
      </c>
      <c r="B63" s="789" t="s">
        <v>399</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1032</v>
      </c>
      <c r="AG63" s="844"/>
      <c r="AH63" s="844"/>
      <c r="AI63" s="844"/>
      <c r="AJ63" s="845"/>
      <c r="AK63" s="846"/>
      <c r="AL63" s="841"/>
      <c r="AM63" s="841"/>
      <c r="AN63" s="841"/>
      <c r="AO63" s="841"/>
      <c r="AP63" s="844">
        <v>4464</v>
      </c>
      <c r="AQ63" s="844"/>
      <c r="AR63" s="844"/>
      <c r="AS63" s="844"/>
      <c r="AT63" s="844"/>
      <c r="AU63" s="844">
        <v>2927</v>
      </c>
      <c r="AV63" s="844"/>
      <c r="AW63" s="844"/>
      <c r="AX63" s="844"/>
      <c r="AY63" s="844"/>
      <c r="AZ63" s="848"/>
      <c r="BA63" s="848"/>
      <c r="BB63" s="848"/>
      <c r="BC63" s="848"/>
      <c r="BD63" s="848"/>
      <c r="BE63" s="849"/>
      <c r="BF63" s="849"/>
      <c r="BG63" s="849"/>
      <c r="BH63" s="849"/>
      <c r="BI63" s="850"/>
      <c r="BJ63" s="851" t="s">
        <v>121</v>
      </c>
      <c r="BK63" s="852"/>
      <c r="BL63" s="852"/>
      <c r="BM63" s="852"/>
      <c r="BN63" s="853"/>
      <c r="BO63" s="229"/>
      <c r="BP63" s="229"/>
      <c r="BQ63" s="226">
        <v>57</v>
      </c>
      <c r="BR63" s="227"/>
      <c r="BS63" s="776"/>
      <c r="BT63" s="777"/>
      <c r="BU63" s="777"/>
      <c r="BV63" s="777"/>
      <c r="BW63" s="777"/>
      <c r="BX63" s="777"/>
      <c r="BY63" s="777"/>
      <c r="BZ63" s="777"/>
      <c r="CA63" s="777"/>
      <c r="CB63" s="777"/>
      <c r="CC63" s="777"/>
      <c r="CD63" s="777"/>
      <c r="CE63" s="777"/>
      <c r="CF63" s="777"/>
      <c r="CG63" s="778"/>
      <c r="CH63" s="743"/>
      <c r="CI63" s="744"/>
      <c r="CJ63" s="744"/>
      <c r="CK63" s="744"/>
      <c r="CL63" s="745"/>
      <c r="CM63" s="743"/>
      <c r="CN63" s="744"/>
      <c r="CO63" s="744"/>
      <c r="CP63" s="744"/>
      <c r="CQ63" s="745"/>
      <c r="CR63" s="743"/>
      <c r="CS63" s="744"/>
      <c r="CT63" s="744"/>
      <c r="CU63" s="744"/>
      <c r="CV63" s="745"/>
      <c r="CW63" s="743"/>
      <c r="CX63" s="744"/>
      <c r="CY63" s="744"/>
      <c r="CZ63" s="744"/>
      <c r="DA63" s="745"/>
      <c r="DB63" s="743"/>
      <c r="DC63" s="744"/>
      <c r="DD63" s="744"/>
      <c r="DE63" s="744"/>
      <c r="DF63" s="745"/>
      <c r="DG63" s="743"/>
      <c r="DH63" s="744"/>
      <c r="DI63" s="744"/>
      <c r="DJ63" s="744"/>
      <c r="DK63" s="745"/>
      <c r="DL63" s="743"/>
      <c r="DM63" s="744"/>
      <c r="DN63" s="744"/>
      <c r="DO63" s="744"/>
      <c r="DP63" s="745"/>
      <c r="DQ63" s="743"/>
      <c r="DR63" s="744"/>
      <c r="DS63" s="744"/>
      <c r="DT63" s="744"/>
      <c r="DU63" s="745"/>
      <c r="DV63" s="776"/>
      <c r="DW63" s="777"/>
      <c r="DX63" s="777"/>
      <c r="DY63" s="777"/>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6"/>
      <c r="BT64" s="777"/>
      <c r="BU64" s="777"/>
      <c r="BV64" s="777"/>
      <c r="BW64" s="777"/>
      <c r="BX64" s="777"/>
      <c r="BY64" s="777"/>
      <c r="BZ64" s="777"/>
      <c r="CA64" s="777"/>
      <c r="CB64" s="777"/>
      <c r="CC64" s="777"/>
      <c r="CD64" s="777"/>
      <c r="CE64" s="777"/>
      <c r="CF64" s="777"/>
      <c r="CG64" s="778"/>
      <c r="CH64" s="743"/>
      <c r="CI64" s="744"/>
      <c r="CJ64" s="744"/>
      <c r="CK64" s="744"/>
      <c r="CL64" s="745"/>
      <c r="CM64" s="743"/>
      <c r="CN64" s="744"/>
      <c r="CO64" s="744"/>
      <c r="CP64" s="744"/>
      <c r="CQ64" s="745"/>
      <c r="CR64" s="743"/>
      <c r="CS64" s="744"/>
      <c r="CT64" s="744"/>
      <c r="CU64" s="744"/>
      <c r="CV64" s="745"/>
      <c r="CW64" s="743"/>
      <c r="CX64" s="744"/>
      <c r="CY64" s="744"/>
      <c r="CZ64" s="744"/>
      <c r="DA64" s="745"/>
      <c r="DB64" s="743"/>
      <c r="DC64" s="744"/>
      <c r="DD64" s="744"/>
      <c r="DE64" s="744"/>
      <c r="DF64" s="745"/>
      <c r="DG64" s="743"/>
      <c r="DH64" s="744"/>
      <c r="DI64" s="744"/>
      <c r="DJ64" s="744"/>
      <c r="DK64" s="745"/>
      <c r="DL64" s="743"/>
      <c r="DM64" s="744"/>
      <c r="DN64" s="744"/>
      <c r="DO64" s="744"/>
      <c r="DP64" s="745"/>
      <c r="DQ64" s="743"/>
      <c r="DR64" s="744"/>
      <c r="DS64" s="744"/>
      <c r="DT64" s="744"/>
      <c r="DU64" s="745"/>
      <c r="DV64" s="776"/>
      <c r="DW64" s="777"/>
      <c r="DX64" s="777"/>
      <c r="DY64" s="777"/>
      <c r="DZ64" s="779"/>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6"/>
      <c r="BT65" s="777"/>
      <c r="BU65" s="777"/>
      <c r="BV65" s="777"/>
      <c r="BW65" s="777"/>
      <c r="BX65" s="777"/>
      <c r="BY65" s="777"/>
      <c r="BZ65" s="777"/>
      <c r="CA65" s="777"/>
      <c r="CB65" s="777"/>
      <c r="CC65" s="777"/>
      <c r="CD65" s="777"/>
      <c r="CE65" s="777"/>
      <c r="CF65" s="777"/>
      <c r="CG65" s="778"/>
      <c r="CH65" s="743"/>
      <c r="CI65" s="744"/>
      <c r="CJ65" s="744"/>
      <c r="CK65" s="744"/>
      <c r="CL65" s="745"/>
      <c r="CM65" s="743"/>
      <c r="CN65" s="744"/>
      <c r="CO65" s="744"/>
      <c r="CP65" s="744"/>
      <c r="CQ65" s="745"/>
      <c r="CR65" s="743"/>
      <c r="CS65" s="744"/>
      <c r="CT65" s="744"/>
      <c r="CU65" s="744"/>
      <c r="CV65" s="745"/>
      <c r="CW65" s="743"/>
      <c r="CX65" s="744"/>
      <c r="CY65" s="744"/>
      <c r="CZ65" s="744"/>
      <c r="DA65" s="745"/>
      <c r="DB65" s="743"/>
      <c r="DC65" s="744"/>
      <c r="DD65" s="744"/>
      <c r="DE65" s="744"/>
      <c r="DF65" s="745"/>
      <c r="DG65" s="743"/>
      <c r="DH65" s="744"/>
      <c r="DI65" s="744"/>
      <c r="DJ65" s="744"/>
      <c r="DK65" s="745"/>
      <c r="DL65" s="743"/>
      <c r="DM65" s="744"/>
      <c r="DN65" s="744"/>
      <c r="DO65" s="744"/>
      <c r="DP65" s="745"/>
      <c r="DQ65" s="743"/>
      <c r="DR65" s="744"/>
      <c r="DS65" s="744"/>
      <c r="DT65" s="744"/>
      <c r="DU65" s="745"/>
      <c r="DV65" s="776"/>
      <c r="DW65" s="777"/>
      <c r="DX65" s="777"/>
      <c r="DY65" s="777"/>
      <c r="DZ65" s="779"/>
      <c r="EA65" s="218"/>
    </row>
    <row r="66" spans="1:131" ht="26.25" customHeight="1" x14ac:dyDescent="0.15">
      <c r="A66" s="727" t="s">
        <v>401</v>
      </c>
      <c r="B66" s="728"/>
      <c r="C66" s="728"/>
      <c r="D66" s="728"/>
      <c r="E66" s="728"/>
      <c r="F66" s="728"/>
      <c r="G66" s="728"/>
      <c r="H66" s="728"/>
      <c r="I66" s="728"/>
      <c r="J66" s="728"/>
      <c r="K66" s="728"/>
      <c r="L66" s="728"/>
      <c r="M66" s="728"/>
      <c r="N66" s="728"/>
      <c r="O66" s="728"/>
      <c r="P66" s="729"/>
      <c r="Q66" s="733" t="s">
        <v>384</v>
      </c>
      <c r="R66" s="734"/>
      <c r="S66" s="734"/>
      <c r="T66" s="734"/>
      <c r="U66" s="735"/>
      <c r="V66" s="733" t="s">
        <v>385</v>
      </c>
      <c r="W66" s="734"/>
      <c r="X66" s="734"/>
      <c r="Y66" s="734"/>
      <c r="Z66" s="735"/>
      <c r="AA66" s="733" t="s">
        <v>386</v>
      </c>
      <c r="AB66" s="734"/>
      <c r="AC66" s="734"/>
      <c r="AD66" s="734"/>
      <c r="AE66" s="735"/>
      <c r="AF66" s="854" t="s">
        <v>387</v>
      </c>
      <c r="AG66" s="815"/>
      <c r="AH66" s="815"/>
      <c r="AI66" s="815"/>
      <c r="AJ66" s="855"/>
      <c r="AK66" s="733" t="s">
        <v>388</v>
      </c>
      <c r="AL66" s="728"/>
      <c r="AM66" s="728"/>
      <c r="AN66" s="728"/>
      <c r="AO66" s="729"/>
      <c r="AP66" s="733" t="s">
        <v>389</v>
      </c>
      <c r="AQ66" s="734"/>
      <c r="AR66" s="734"/>
      <c r="AS66" s="734"/>
      <c r="AT66" s="735"/>
      <c r="AU66" s="733" t="s">
        <v>402</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554</v>
      </c>
      <c r="C68" s="870"/>
      <c r="D68" s="870"/>
      <c r="E68" s="870"/>
      <c r="F68" s="870"/>
      <c r="G68" s="870"/>
      <c r="H68" s="870"/>
      <c r="I68" s="870"/>
      <c r="J68" s="870"/>
      <c r="K68" s="870"/>
      <c r="L68" s="870"/>
      <c r="M68" s="870"/>
      <c r="N68" s="870"/>
      <c r="O68" s="870"/>
      <c r="P68" s="871"/>
      <c r="Q68" s="872">
        <v>6260</v>
      </c>
      <c r="R68" s="866"/>
      <c r="S68" s="866"/>
      <c r="T68" s="866"/>
      <c r="U68" s="866"/>
      <c r="V68" s="866">
        <v>6817</v>
      </c>
      <c r="W68" s="866"/>
      <c r="X68" s="866"/>
      <c r="Y68" s="866"/>
      <c r="Z68" s="866"/>
      <c r="AA68" s="866">
        <v>-557</v>
      </c>
      <c r="AB68" s="866"/>
      <c r="AC68" s="866"/>
      <c r="AD68" s="866"/>
      <c r="AE68" s="866"/>
      <c r="AF68" s="866">
        <v>3266</v>
      </c>
      <c r="AG68" s="866"/>
      <c r="AH68" s="866"/>
      <c r="AI68" s="866"/>
      <c r="AJ68" s="866"/>
      <c r="AK68" s="866" t="s">
        <v>569</v>
      </c>
      <c r="AL68" s="866"/>
      <c r="AM68" s="866"/>
      <c r="AN68" s="866"/>
      <c r="AO68" s="866"/>
      <c r="AP68" s="866">
        <v>13755</v>
      </c>
      <c r="AQ68" s="866"/>
      <c r="AR68" s="866"/>
      <c r="AS68" s="866"/>
      <c r="AT68" s="866"/>
      <c r="AU68" s="866">
        <v>49</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555</v>
      </c>
      <c r="C69" s="874"/>
      <c r="D69" s="874"/>
      <c r="E69" s="874"/>
      <c r="F69" s="874"/>
      <c r="G69" s="874"/>
      <c r="H69" s="874"/>
      <c r="I69" s="874"/>
      <c r="J69" s="874"/>
      <c r="K69" s="874"/>
      <c r="L69" s="874"/>
      <c r="M69" s="874"/>
      <c r="N69" s="874"/>
      <c r="O69" s="874"/>
      <c r="P69" s="875"/>
      <c r="Q69" s="876">
        <v>1199</v>
      </c>
      <c r="R69" s="830"/>
      <c r="S69" s="830"/>
      <c r="T69" s="830"/>
      <c r="U69" s="830"/>
      <c r="V69" s="830">
        <v>1199</v>
      </c>
      <c r="W69" s="830"/>
      <c r="X69" s="830"/>
      <c r="Y69" s="830"/>
      <c r="Z69" s="830"/>
      <c r="AA69" s="830" t="s">
        <v>569</v>
      </c>
      <c r="AB69" s="830"/>
      <c r="AC69" s="830"/>
      <c r="AD69" s="830"/>
      <c r="AE69" s="830"/>
      <c r="AF69" s="830" t="s">
        <v>569</v>
      </c>
      <c r="AG69" s="830"/>
      <c r="AH69" s="830"/>
      <c r="AI69" s="830"/>
      <c r="AJ69" s="830"/>
      <c r="AK69" s="830" t="s">
        <v>569</v>
      </c>
      <c r="AL69" s="830"/>
      <c r="AM69" s="830"/>
      <c r="AN69" s="830"/>
      <c r="AO69" s="830"/>
      <c r="AP69" s="830" t="s">
        <v>569</v>
      </c>
      <c r="AQ69" s="830"/>
      <c r="AR69" s="830"/>
      <c r="AS69" s="830"/>
      <c r="AT69" s="830"/>
      <c r="AU69" s="830" t="s">
        <v>569</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556</v>
      </c>
      <c r="C70" s="874"/>
      <c r="D70" s="874"/>
      <c r="E70" s="874"/>
      <c r="F70" s="874"/>
      <c r="G70" s="874"/>
      <c r="H70" s="874"/>
      <c r="I70" s="874"/>
      <c r="J70" s="874"/>
      <c r="K70" s="874"/>
      <c r="L70" s="874"/>
      <c r="M70" s="874"/>
      <c r="N70" s="874"/>
      <c r="O70" s="874"/>
      <c r="P70" s="875"/>
      <c r="Q70" s="876">
        <v>313311</v>
      </c>
      <c r="R70" s="830"/>
      <c r="S70" s="830"/>
      <c r="T70" s="830"/>
      <c r="U70" s="830"/>
      <c r="V70" s="830">
        <v>310666</v>
      </c>
      <c r="W70" s="830"/>
      <c r="X70" s="830"/>
      <c r="Y70" s="830"/>
      <c r="Z70" s="830"/>
      <c r="AA70" s="830">
        <v>2644</v>
      </c>
      <c r="AB70" s="830"/>
      <c r="AC70" s="830"/>
      <c r="AD70" s="830"/>
      <c r="AE70" s="830"/>
      <c r="AF70" s="830">
        <v>2644</v>
      </c>
      <c r="AG70" s="830"/>
      <c r="AH70" s="830"/>
      <c r="AI70" s="830"/>
      <c r="AJ70" s="830"/>
      <c r="AK70" s="830">
        <v>2298</v>
      </c>
      <c r="AL70" s="830"/>
      <c r="AM70" s="830"/>
      <c r="AN70" s="830"/>
      <c r="AO70" s="830"/>
      <c r="AP70" s="830" t="s">
        <v>569</v>
      </c>
      <c r="AQ70" s="830"/>
      <c r="AR70" s="830"/>
      <c r="AS70" s="830"/>
      <c r="AT70" s="830"/>
      <c r="AU70" s="830" t="s">
        <v>569</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557</v>
      </c>
      <c r="C71" s="874"/>
      <c r="D71" s="874"/>
      <c r="E71" s="874"/>
      <c r="F71" s="874"/>
      <c r="G71" s="874"/>
      <c r="H71" s="874"/>
      <c r="I71" s="874"/>
      <c r="J71" s="874"/>
      <c r="K71" s="874"/>
      <c r="L71" s="874"/>
      <c r="M71" s="874"/>
      <c r="N71" s="874"/>
      <c r="O71" s="874"/>
      <c r="P71" s="875"/>
      <c r="Q71" s="876">
        <v>6442</v>
      </c>
      <c r="R71" s="830"/>
      <c r="S71" s="830"/>
      <c r="T71" s="830"/>
      <c r="U71" s="830"/>
      <c r="V71" s="830">
        <v>6301</v>
      </c>
      <c r="W71" s="830"/>
      <c r="X71" s="830"/>
      <c r="Y71" s="830"/>
      <c r="Z71" s="830"/>
      <c r="AA71" s="830">
        <v>141</v>
      </c>
      <c r="AB71" s="830"/>
      <c r="AC71" s="830"/>
      <c r="AD71" s="830"/>
      <c r="AE71" s="830"/>
      <c r="AF71" s="830">
        <v>141</v>
      </c>
      <c r="AG71" s="830"/>
      <c r="AH71" s="830"/>
      <c r="AI71" s="830"/>
      <c r="AJ71" s="830"/>
      <c r="AK71" s="830">
        <v>20</v>
      </c>
      <c r="AL71" s="830"/>
      <c r="AM71" s="830"/>
      <c r="AN71" s="830"/>
      <c r="AO71" s="830"/>
      <c r="AP71" s="830" t="s">
        <v>569</v>
      </c>
      <c r="AQ71" s="830"/>
      <c r="AR71" s="830"/>
      <c r="AS71" s="830"/>
      <c r="AT71" s="830"/>
      <c r="AU71" s="830" t="s">
        <v>569</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558</v>
      </c>
      <c r="C72" s="874"/>
      <c r="D72" s="874"/>
      <c r="E72" s="874"/>
      <c r="F72" s="874"/>
      <c r="G72" s="874"/>
      <c r="H72" s="874"/>
      <c r="I72" s="874"/>
      <c r="J72" s="874"/>
      <c r="K72" s="874"/>
      <c r="L72" s="874"/>
      <c r="M72" s="874"/>
      <c r="N72" s="874"/>
      <c r="O72" s="874"/>
      <c r="P72" s="875"/>
      <c r="Q72" s="876">
        <v>739</v>
      </c>
      <c r="R72" s="830"/>
      <c r="S72" s="830"/>
      <c r="T72" s="830"/>
      <c r="U72" s="830"/>
      <c r="V72" s="830">
        <v>371</v>
      </c>
      <c r="W72" s="830"/>
      <c r="X72" s="830"/>
      <c r="Y72" s="830"/>
      <c r="Z72" s="830"/>
      <c r="AA72" s="830">
        <v>368</v>
      </c>
      <c r="AB72" s="830"/>
      <c r="AC72" s="830"/>
      <c r="AD72" s="830"/>
      <c r="AE72" s="830"/>
      <c r="AF72" s="830">
        <v>368</v>
      </c>
      <c r="AG72" s="830"/>
      <c r="AH72" s="830"/>
      <c r="AI72" s="830"/>
      <c r="AJ72" s="830"/>
      <c r="AK72" s="830" t="s">
        <v>569</v>
      </c>
      <c r="AL72" s="830"/>
      <c r="AM72" s="830"/>
      <c r="AN72" s="830"/>
      <c r="AO72" s="830"/>
      <c r="AP72" s="830" t="s">
        <v>569</v>
      </c>
      <c r="AQ72" s="830"/>
      <c r="AR72" s="830"/>
      <c r="AS72" s="830"/>
      <c r="AT72" s="830"/>
      <c r="AU72" s="830" t="s">
        <v>569</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559</v>
      </c>
      <c r="C73" s="874"/>
      <c r="D73" s="874"/>
      <c r="E73" s="874"/>
      <c r="F73" s="874"/>
      <c r="G73" s="874"/>
      <c r="H73" s="874"/>
      <c r="I73" s="874"/>
      <c r="J73" s="874"/>
      <c r="K73" s="874"/>
      <c r="L73" s="874"/>
      <c r="M73" s="874"/>
      <c r="N73" s="874"/>
      <c r="O73" s="874"/>
      <c r="P73" s="875"/>
      <c r="Q73" s="876">
        <v>257</v>
      </c>
      <c r="R73" s="830"/>
      <c r="S73" s="830"/>
      <c r="T73" s="830"/>
      <c r="U73" s="830"/>
      <c r="V73" s="830">
        <v>221</v>
      </c>
      <c r="W73" s="830"/>
      <c r="X73" s="830"/>
      <c r="Y73" s="830"/>
      <c r="Z73" s="830"/>
      <c r="AA73" s="830">
        <v>36</v>
      </c>
      <c r="AB73" s="830"/>
      <c r="AC73" s="830"/>
      <c r="AD73" s="830"/>
      <c r="AE73" s="830"/>
      <c r="AF73" s="830">
        <v>36</v>
      </c>
      <c r="AG73" s="830"/>
      <c r="AH73" s="830"/>
      <c r="AI73" s="830"/>
      <c r="AJ73" s="830"/>
      <c r="AK73" s="830">
        <v>255</v>
      </c>
      <c r="AL73" s="830"/>
      <c r="AM73" s="830"/>
      <c r="AN73" s="830"/>
      <c r="AO73" s="830"/>
      <c r="AP73" s="830" t="s">
        <v>569</v>
      </c>
      <c r="AQ73" s="830"/>
      <c r="AR73" s="830"/>
      <c r="AS73" s="830"/>
      <c r="AT73" s="830"/>
      <c r="AU73" s="830" t="s">
        <v>569</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560</v>
      </c>
      <c r="C74" s="874"/>
      <c r="D74" s="874"/>
      <c r="E74" s="874"/>
      <c r="F74" s="874"/>
      <c r="G74" s="874"/>
      <c r="H74" s="874"/>
      <c r="I74" s="874"/>
      <c r="J74" s="874"/>
      <c r="K74" s="874"/>
      <c r="L74" s="874"/>
      <c r="M74" s="874"/>
      <c r="N74" s="874"/>
      <c r="O74" s="874"/>
      <c r="P74" s="875"/>
      <c r="Q74" s="876">
        <v>101</v>
      </c>
      <c r="R74" s="830"/>
      <c r="S74" s="830"/>
      <c r="T74" s="830"/>
      <c r="U74" s="830"/>
      <c r="V74" s="830">
        <v>91</v>
      </c>
      <c r="W74" s="830"/>
      <c r="X74" s="830"/>
      <c r="Y74" s="830"/>
      <c r="Z74" s="830"/>
      <c r="AA74" s="830">
        <v>11</v>
      </c>
      <c r="AB74" s="830"/>
      <c r="AC74" s="830"/>
      <c r="AD74" s="830"/>
      <c r="AE74" s="830"/>
      <c r="AF74" s="830">
        <v>11</v>
      </c>
      <c r="AG74" s="830"/>
      <c r="AH74" s="830"/>
      <c r="AI74" s="830"/>
      <c r="AJ74" s="830"/>
      <c r="AK74" s="830">
        <v>28</v>
      </c>
      <c r="AL74" s="830"/>
      <c r="AM74" s="830"/>
      <c r="AN74" s="830"/>
      <c r="AO74" s="830"/>
      <c r="AP74" s="830" t="s">
        <v>569</v>
      </c>
      <c r="AQ74" s="830"/>
      <c r="AR74" s="830"/>
      <c r="AS74" s="830"/>
      <c r="AT74" s="830"/>
      <c r="AU74" s="830" t="s">
        <v>569</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561</v>
      </c>
      <c r="C75" s="874"/>
      <c r="D75" s="874"/>
      <c r="E75" s="874"/>
      <c r="F75" s="874"/>
      <c r="G75" s="874"/>
      <c r="H75" s="874"/>
      <c r="I75" s="874"/>
      <c r="J75" s="874"/>
      <c r="K75" s="874"/>
      <c r="L75" s="874"/>
      <c r="M75" s="874"/>
      <c r="N75" s="874"/>
      <c r="O75" s="874"/>
      <c r="P75" s="875"/>
      <c r="Q75" s="877">
        <v>38</v>
      </c>
      <c r="R75" s="878"/>
      <c r="S75" s="878"/>
      <c r="T75" s="878"/>
      <c r="U75" s="834"/>
      <c r="V75" s="879">
        <v>34</v>
      </c>
      <c r="W75" s="878"/>
      <c r="X75" s="878"/>
      <c r="Y75" s="878"/>
      <c r="Z75" s="834"/>
      <c r="AA75" s="879">
        <v>4</v>
      </c>
      <c r="AB75" s="878"/>
      <c r="AC75" s="878"/>
      <c r="AD75" s="878"/>
      <c r="AE75" s="834"/>
      <c r="AF75" s="879">
        <v>4</v>
      </c>
      <c r="AG75" s="878"/>
      <c r="AH75" s="878"/>
      <c r="AI75" s="878"/>
      <c r="AJ75" s="834"/>
      <c r="AK75" s="879" t="s">
        <v>570</v>
      </c>
      <c r="AL75" s="878"/>
      <c r="AM75" s="878"/>
      <c r="AN75" s="878"/>
      <c r="AO75" s="834"/>
      <c r="AP75" s="879" t="s">
        <v>570</v>
      </c>
      <c r="AQ75" s="878"/>
      <c r="AR75" s="878"/>
      <c r="AS75" s="878"/>
      <c r="AT75" s="834"/>
      <c r="AU75" s="879" t="s">
        <v>570</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562</v>
      </c>
      <c r="C76" s="874"/>
      <c r="D76" s="874"/>
      <c r="E76" s="874"/>
      <c r="F76" s="874"/>
      <c r="G76" s="874"/>
      <c r="H76" s="874"/>
      <c r="I76" s="874"/>
      <c r="J76" s="874"/>
      <c r="K76" s="874"/>
      <c r="L76" s="874"/>
      <c r="M76" s="874"/>
      <c r="N76" s="874"/>
      <c r="O76" s="874"/>
      <c r="P76" s="875"/>
      <c r="Q76" s="877">
        <v>10</v>
      </c>
      <c r="R76" s="878"/>
      <c r="S76" s="878"/>
      <c r="T76" s="878"/>
      <c r="U76" s="834"/>
      <c r="V76" s="879">
        <v>3</v>
      </c>
      <c r="W76" s="878"/>
      <c r="X76" s="878"/>
      <c r="Y76" s="878"/>
      <c r="Z76" s="834"/>
      <c r="AA76" s="879">
        <v>7</v>
      </c>
      <c r="AB76" s="878"/>
      <c r="AC76" s="878"/>
      <c r="AD76" s="878"/>
      <c r="AE76" s="834"/>
      <c r="AF76" s="879">
        <v>7</v>
      </c>
      <c r="AG76" s="878"/>
      <c r="AH76" s="878"/>
      <c r="AI76" s="878"/>
      <c r="AJ76" s="834"/>
      <c r="AK76" s="879" t="s">
        <v>570</v>
      </c>
      <c r="AL76" s="878"/>
      <c r="AM76" s="878"/>
      <c r="AN76" s="878"/>
      <c r="AO76" s="834"/>
      <c r="AP76" s="879" t="s">
        <v>570</v>
      </c>
      <c r="AQ76" s="878"/>
      <c r="AR76" s="878"/>
      <c r="AS76" s="878"/>
      <c r="AT76" s="834"/>
      <c r="AU76" s="879" t="s">
        <v>570</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563</v>
      </c>
      <c r="C77" s="874"/>
      <c r="D77" s="874"/>
      <c r="E77" s="874"/>
      <c r="F77" s="874"/>
      <c r="G77" s="874"/>
      <c r="H77" s="874"/>
      <c r="I77" s="874"/>
      <c r="J77" s="874"/>
      <c r="K77" s="874"/>
      <c r="L77" s="874"/>
      <c r="M77" s="874"/>
      <c r="N77" s="874"/>
      <c r="O77" s="874"/>
      <c r="P77" s="875"/>
      <c r="Q77" s="877">
        <v>49</v>
      </c>
      <c r="R77" s="878"/>
      <c r="S77" s="878"/>
      <c r="T77" s="878"/>
      <c r="U77" s="834"/>
      <c r="V77" s="879">
        <v>45</v>
      </c>
      <c r="W77" s="878"/>
      <c r="X77" s="878"/>
      <c r="Y77" s="878"/>
      <c r="Z77" s="834"/>
      <c r="AA77" s="879">
        <v>4</v>
      </c>
      <c r="AB77" s="878"/>
      <c r="AC77" s="878"/>
      <c r="AD77" s="878"/>
      <c r="AE77" s="834"/>
      <c r="AF77" s="879">
        <v>4</v>
      </c>
      <c r="AG77" s="878"/>
      <c r="AH77" s="878"/>
      <c r="AI77" s="878"/>
      <c r="AJ77" s="834"/>
      <c r="AK77" s="879" t="s">
        <v>570</v>
      </c>
      <c r="AL77" s="878"/>
      <c r="AM77" s="878"/>
      <c r="AN77" s="878"/>
      <c r="AO77" s="834"/>
      <c r="AP77" s="879" t="s">
        <v>570</v>
      </c>
      <c r="AQ77" s="878"/>
      <c r="AR77" s="878"/>
      <c r="AS77" s="878"/>
      <c r="AT77" s="834"/>
      <c r="AU77" s="879" t="s">
        <v>570</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564</v>
      </c>
      <c r="C78" s="874"/>
      <c r="D78" s="874"/>
      <c r="E78" s="874"/>
      <c r="F78" s="874"/>
      <c r="G78" s="874"/>
      <c r="H78" s="874"/>
      <c r="I78" s="874"/>
      <c r="J78" s="874"/>
      <c r="K78" s="874"/>
      <c r="L78" s="874"/>
      <c r="M78" s="874"/>
      <c r="N78" s="874"/>
      <c r="O78" s="874"/>
      <c r="P78" s="875"/>
      <c r="Q78" s="876">
        <v>1772</v>
      </c>
      <c r="R78" s="830"/>
      <c r="S78" s="830"/>
      <c r="T78" s="830"/>
      <c r="U78" s="830"/>
      <c r="V78" s="830">
        <v>1619</v>
      </c>
      <c r="W78" s="830"/>
      <c r="X78" s="830"/>
      <c r="Y78" s="830"/>
      <c r="Z78" s="830"/>
      <c r="AA78" s="830">
        <v>153</v>
      </c>
      <c r="AB78" s="830"/>
      <c r="AC78" s="830"/>
      <c r="AD78" s="830"/>
      <c r="AE78" s="830"/>
      <c r="AF78" s="830">
        <v>153</v>
      </c>
      <c r="AG78" s="830"/>
      <c r="AH78" s="830"/>
      <c r="AI78" s="830"/>
      <c r="AJ78" s="830"/>
      <c r="AK78" s="830" t="s">
        <v>570</v>
      </c>
      <c r="AL78" s="830"/>
      <c r="AM78" s="830"/>
      <c r="AN78" s="830"/>
      <c r="AO78" s="830"/>
      <c r="AP78" s="830">
        <v>4046</v>
      </c>
      <c r="AQ78" s="830"/>
      <c r="AR78" s="830"/>
      <c r="AS78" s="830"/>
      <c r="AT78" s="830"/>
      <c r="AU78" s="830">
        <v>311</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t="s">
        <v>565</v>
      </c>
      <c r="C79" s="874"/>
      <c r="D79" s="874"/>
      <c r="E79" s="874"/>
      <c r="F79" s="874"/>
      <c r="G79" s="874"/>
      <c r="H79" s="874"/>
      <c r="I79" s="874"/>
      <c r="J79" s="874"/>
      <c r="K79" s="874"/>
      <c r="L79" s="874"/>
      <c r="M79" s="874"/>
      <c r="N79" s="874"/>
      <c r="O79" s="874"/>
      <c r="P79" s="875"/>
      <c r="Q79" s="876">
        <v>2744</v>
      </c>
      <c r="R79" s="830"/>
      <c r="S79" s="830"/>
      <c r="T79" s="830"/>
      <c r="U79" s="830"/>
      <c r="V79" s="830">
        <v>2659</v>
      </c>
      <c r="W79" s="830"/>
      <c r="X79" s="830"/>
      <c r="Y79" s="830"/>
      <c r="Z79" s="830"/>
      <c r="AA79" s="830">
        <v>85</v>
      </c>
      <c r="AB79" s="830"/>
      <c r="AC79" s="830"/>
      <c r="AD79" s="830"/>
      <c r="AE79" s="830"/>
      <c r="AF79" s="830">
        <v>47</v>
      </c>
      <c r="AG79" s="830"/>
      <c r="AH79" s="830"/>
      <c r="AI79" s="830"/>
      <c r="AJ79" s="830"/>
      <c r="AK79" s="830">
        <v>10</v>
      </c>
      <c r="AL79" s="830"/>
      <c r="AM79" s="830"/>
      <c r="AN79" s="830"/>
      <c r="AO79" s="830"/>
      <c r="AP79" s="830">
        <v>1415</v>
      </c>
      <c r="AQ79" s="830"/>
      <c r="AR79" s="830"/>
      <c r="AS79" s="830"/>
      <c r="AT79" s="830"/>
      <c r="AU79" s="830">
        <v>95</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t="s">
        <v>566</v>
      </c>
      <c r="C80" s="874"/>
      <c r="D80" s="874"/>
      <c r="E80" s="874"/>
      <c r="F80" s="874"/>
      <c r="G80" s="874"/>
      <c r="H80" s="874"/>
      <c r="I80" s="874"/>
      <c r="J80" s="874"/>
      <c r="K80" s="874"/>
      <c r="L80" s="874"/>
      <c r="M80" s="874"/>
      <c r="N80" s="874"/>
      <c r="O80" s="874"/>
      <c r="P80" s="875"/>
      <c r="Q80" s="876">
        <v>108</v>
      </c>
      <c r="R80" s="830"/>
      <c r="S80" s="830"/>
      <c r="T80" s="830"/>
      <c r="U80" s="830"/>
      <c r="V80" s="830">
        <v>90</v>
      </c>
      <c r="W80" s="830"/>
      <c r="X80" s="830"/>
      <c r="Y80" s="830"/>
      <c r="Z80" s="830"/>
      <c r="AA80" s="830">
        <v>18</v>
      </c>
      <c r="AB80" s="830"/>
      <c r="AC80" s="830"/>
      <c r="AD80" s="830"/>
      <c r="AE80" s="830"/>
      <c r="AF80" s="830">
        <v>18</v>
      </c>
      <c r="AG80" s="830"/>
      <c r="AH80" s="830"/>
      <c r="AI80" s="830"/>
      <c r="AJ80" s="830"/>
      <c r="AK80" s="830" t="s">
        <v>569</v>
      </c>
      <c r="AL80" s="830"/>
      <c r="AM80" s="830"/>
      <c r="AN80" s="830"/>
      <c r="AO80" s="830"/>
      <c r="AP80" s="830" t="s">
        <v>569</v>
      </c>
      <c r="AQ80" s="830"/>
      <c r="AR80" s="830"/>
      <c r="AS80" s="830"/>
      <c r="AT80" s="830"/>
      <c r="AU80" s="830" t="s">
        <v>569</v>
      </c>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380</v>
      </c>
      <c r="B88" s="789" t="s">
        <v>403</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6699</v>
      </c>
      <c r="AG88" s="844"/>
      <c r="AH88" s="844"/>
      <c r="AI88" s="844"/>
      <c r="AJ88" s="844"/>
      <c r="AK88" s="841"/>
      <c r="AL88" s="841"/>
      <c r="AM88" s="841"/>
      <c r="AN88" s="841"/>
      <c r="AO88" s="841"/>
      <c r="AP88" s="844">
        <v>19217</v>
      </c>
      <c r="AQ88" s="844"/>
      <c r="AR88" s="844"/>
      <c r="AS88" s="844"/>
      <c r="AT88" s="844"/>
      <c r="AU88" s="844">
        <v>456</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789" t="s">
        <v>404</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75</v>
      </c>
      <c r="CS102" s="852"/>
      <c r="CT102" s="852"/>
      <c r="CU102" s="852"/>
      <c r="CV102" s="891"/>
      <c r="CW102" s="890">
        <v>4</v>
      </c>
      <c r="CX102" s="852"/>
      <c r="CY102" s="852"/>
      <c r="CZ102" s="852"/>
      <c r="DA102" s="891"/>
      <c r="DB102" s="890" t="s">
        <v>569</v>
      </c>
      <c r="DC102" s="852"/>
      <c r="DD102" s="852"/>
      <c r="DE102" s="852"/>
      <c r="DF102" s="891"/>
      <c r="DG102" s="890" t="s">
        <v>569</v>
      </c>
      <c r="DH102" s="852"/>
      <c r="DI102" s="852"/>
      <c r="DJ102" s="852"/>
      <c r="DK102" s="891"/>
      <c r="DL102" s="890" t="s">
        <v>569</v>
      </c>
      <c r="DM102" s="852"/>
      <c r="DN102" s="852"/>
      <c r="DO102" s="852"/>
      <c r="DP102" s="891"/>
      <c r="DQ102" s="890" t="s">
        <v>569</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411</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412</v>
      </c>
      <c r="AB109" s="893"/>
      <c r="AC109" s="893"/>
      <c r="AD109" s="893"/>
      <c r="AE109" s="894"/>
      <c r="AF109" s="892" t="s">
        <v>413</v>
      </c>
      <c r="AG109" s="893"/>
      <c r="AH109" s="893"/>
      <c r="AI109" s="893"/>
      <c r="AJ109" s="894"/>
      <c r="AK109" s="892" t="s">
        <v>295</v>
      </c>
      <c r="AL109" s="893"/>
      <c r="AM109" s="893"/>
      <c r="AN109" s="893"/>
      <c r="AO109" s="894"/>
      <c r="AP109" s="892" t="s">
        <v>414</v>
      </c>
      <c r="AQ109" s="893"/>
      <c r="AR109" s="893"/>
      <c r="AS109" s="893"/>
      <c r="AT109" s="895"/>
      <c r="AU109" s="912" t="s">
        <v>411</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412</v>
      </c>
      <c r="BR109" s="893"/>
      <c r="BS109" s="893"/>
      <c r="BT109" s="893"/>
      <c r="BU109" s="894"/>
      <c r="BV109" s="892" t="s">
        <v>413</v>
      </c>
      <c r="BW109" s="893"/>
      <c r="BX109" s="893"/>
      <c r="BY109" s="893"/>
      <c r="BZ109" s="894"/>
      <c r="CA109" s="892" t="s">
        <v>295</v>
      </c>
      <c r="CB109" s="893"/>
      <c r="CC109" s="893"/>
      <c r="CD109" s="893"/>
      <c r="CE109" s="894"/>
      <c r="CF109" s="913" t="s">
        <v>414</v>
      </c>
      <c r="CG109" s="913"/>
      <c r="CH109" s="913"/>
      <c r="CI109" s="913"/>
      <c r="CJ109" s="913"/>
      <c r="CK109" s="892" t="s">
        <v>415</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412</v>
      </c>
      <c r="DH109" s="893"/>
      <c r="DI109" s="893"/>
      <c r="DJ109" s="893"/>
      <c r="DK109" s="894"/>
      <c r="DL109" s="892" t="s">
        <v>413</v>
      </c>
      <c r="DM109" s="893"/>
      <c r="DN109" s="893"/>
      <c r="DO109" s="893"/>
      <c r="DP109" s="894"/>
      <c r="DQ109" s="892" t="s">
        <v>295</v>
      </c>
      <c r="DR109" s="893"/>
      <c r="DS109" s="893"/>
      <c r="DT109" s="893"/>
      <c r="DU109" s="894"/>
      <c r="DV109" s="892" t="s">
        <v>414</v>
      </c>
      <c r="DW109" s="893"/>
      <c r="DX109" s="893"/>
      <c r="DY109" s="893"/>
      <c r="DZ109" s="895"/>
    </row>
    <row r="110" spans="1:131" s="218" customFormat="1" ht="26.25" customHeight="1" x14ac:dyDescent="0.15">
      <c r="A110" s="896" t="s">
        <v>416</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636870</v>
      </c>
      <c r="AB110" s="900"/>
      <c r="AC110" s="900"/>
      <c r="AD110" s="900"/>
      <c r="AE110" s="901"/>
      <c r="AF110" s="902">
        <v>622747</v>
      </c>
      <c r="AG110" s="900"/>
      <c r="AH110" s="900"/>
      <c r="AI110" s="900"/>
      <c r="AJ110" s="901"/>
      <c r="AK110" s="902">
        <v>536598</v>
      </c>
      <c r="AL110" s="900"/>
      <c r="AM110" s="900"/>
      <c r="AN110" s="900"/>
      <c r="AO110" s="901"/>
      <c r="AP110" s="903">
        <v>14.1</v>
      </c>
      <c r="AQ110" s="904"/>
      <c r="AR110" s="904"/>
      <c r="AS110" s="904"/>
      <c r="AT110" s="905"/>
      <c r="AU110" s="906" t="s">
        <v>69</v>
      </c>
      <c r="AV110" s="907"/>
      <c r="AW110" s="907"/>
      <c r="AX110" s="907"/>
      <c r="AY110" s="907"/>
      <c r="AZ110" s="929" t="s">
        <v>417</v>
      </c>
      <c r="BA110" s="897"/>
      <c r="BB110" s="897"/>
      <c r="BC110" s="897"/>
      <c r="BD110" s="897"/>
      <c r="BE110" s="897"/>
      <c r="BF110" s="897"/>
      <c r="BG110" s="897"/>
      <c r="BH110" s="897"/>
      <c r="BI110" s="897"/>
      <c r="BJ110" s="897"/>
      <c r="BK110" s="897"/>
      <c r="BL110" s="897"/>
      <c r="BM110" s="897"/>
      <c r="BN110" s="897"/>
      <c r="BO110" s="897"/>
      <c r="BP110" s="898"/>
      <c r="BQ110" s="930">
        <v>5836151</v>
      </c>
      <c r="BR110" s="931"/>
      <c r="BS110" s="931"/>
      <c r="BT110" s="931"/>
      <c r="BU110" s="931"/>
      <c r="BV110" s="931">
        <v>5483707</v>
      </c>
      <c r="BW110" s="931"/>
      <c r="BX110" s="931"/>
      <c r="BY110" s="931"/>
      <c r="BZ110" s="931"/>
      <c r="CA110" s="931">
        <v>5768210</v>
      </c>
      <c r="CB110" s="931"/>
      <c r="CC110" s="931"/>
      <c r="CD110" s="931"/>
      <c r="CE110" s="931"/>
      <c r="CF110" s="944">
        <v>151.1</v>
      </c>
      <c r="CG110" s="945"/>
      <c r="CH110" s="945"/>
      <c r="CI110" s="945"/>
      <c r="CJ110" s="945"/>
      <c r="CK110" s="946" t="s">
        <v>418</v>
      </c>
      <c r="CL110" s="947"/>
      <c r="CM110" s="929" t="s">
        <v>419</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121</v>
      </c>
      <c r="DH110" s="931"/>
      <c r="DI110" s="931"/>
      <c r="DJ110" s="931"/>
      <c r="DK110" s="931"/>
      <c r="DL110" s="931" t="s">
        <v>121</v>
      </c>
      <c r="DM110" s="931"/>
      <c r="DN110" s="931"/>
      <c r="DO110" s="931"/>
      <c r="DP110" s="931"/>
      <c r="DQ110" s="931" t="s">
        <v>121</v>
      </c>
      <c r="DR110" s="931"/>
      <c r="DS110" s="931"/>
      <c r="DT110" s="931"/>
      <c r="DU110" s="931"/>
      <c r="DV110" s="932" t="s">
        <v>121</v>
      </c>
      <c r="DW110" s="932"/>
      <c r="DX110" s="932"/>
      <c r="DY110" s="932"/>
      <c r="DZ110" s="933"/>
    </row>
    <row r="111" spans="1:131" s="218" customFormat="1" ht="26.25" customHeight="1" x14ac:dyDescent="0.15">
      <c r="A111" s="934" t="s">
        <v>420</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121</v>
      </c>
      <c r="AB111" s="938"/>
      <c r="AC111" s="938"/>
      <c r="AD111" s="938"/>
      <c r="AE111" s="939"/>
      <c r="AF111" s="940" t="s">
        <v>121</v>
      </c>
      <c r="AG111" s="938"/>
      <c r="AH111" s="938"/>
      <c r="AI111" s="938"/>
      <c r="AJ111" s="939"/>
      <c r="AK111" s="940" t="s">
        <v>121</v>
      </c>
      <c r="AL111" s="938"/>
      <c r="AM111" s="938"/>
      <c r="AN111" s="938"/>
      <c r="AO111" s="939"/>
      <c r="AP111" s="941" t="s">
        <v>121</v>
      </c>
      <c r="AQ111" s="942"/>
      <c r="AR111" s="942"/>
      <c r="AS111" s="942"/>
      <c r="AT111" s="943"/>
      <c r="AU111" s="908"/>
      <c r="AV111" s="909"/>
      <c r="AW111" s="909"/>
      <c r="AX111" s="909"/>
      <c r="AY111" s="909"/>
      <c r="AZ111" s="922" t="s">
        <v>421</v>
      </c>
      <c r="BA111" s="923"/>
      <c r="BB111" s="923"/>
      <c r="BC111" s="923"/>
      <c r="BD111" s="923"/>
      <c r="BE111" s="923"/>
      <c r="BF111" s="923"/>
      <c r="BG111" s="923"/>
      <c r="BH111" s="923"/>
      <c r="BI111" s="923"/>
      <c r="BJ111" s="923"/>
      <c r="BK111" s="923"/>
      <c r="BL111" s="923"/>
      <c r="BM111" s="923"/>
      <c r="BN111" s="923"/>
      <c r="BO111" s="923"/>
      <c r="BP111" s="924"/>
      <c r="BQ111" s="925">
        <v>163077</v>
      </c>
      <c r="BR111" s="926"/>
      <c r="BS111" s="926"/>
      <c r="BT111" s="926"/>
      <c r="BU111" s="926"/>
      <c r="BV111" s="926">
        <v>236081</v>
      </c>
      <c r="BW111" s="926"/>
      <c r="BX111" s="926"/>
      <c r="BY111" s="926"/>
      <c r="BZ111" s="926"/>
      <c r="CA111" s="926">
        <v>218864</v>
      </c>
      <c r="CB111" s="926"/>
      <c r="CC111" s="926"/>
      <c r="CD111" s="926"/>
      <c r="CE111" s="926"/>
      <c r="CF111" s="920">
        <v>5.7</v>
      </c>
      <c r="CG111" s="921"/>
      <c r="CH111" s="921"/>
      <c r="CI111" s="921"/>
      <c r="CJ111" s="921"/>
      <c r="CK111" s="948"/>
      <c r="CL111" s="949"/>
      <c r="CM111" s="922" t="s">
        <v>422</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121</v>
      </c>
      <c r="DH111" s="926"/>
      <c r="DI111" s="926"/>
      <c r="DJ111" s="926"/>
      <c r="DK111" s="926"/>
      <c r="DL111" s="926" t="s">
        <v>121</v>
      </c>
      <c r="DM111" s="926"/>
      <c r="DN111" s="926"/>
      <c r="DO111" s="926"/>
      <c r="DP111" s="926"/>
      <c r="DQ111" s="926" t="s">
        <v>121</v>
      </c>
      <c r="DR111" s="926"/>
      <c r="DS111" s="926"/>
      <c r="DT111" s="926"/>
      <c r="DU111" s="926"/>
      <c r="DV111" s="927" t="s">
        <v>121</v>
      </c>
      <c r="DW111" s="927"/>
      <c r="DX111" s="927"/>
      <c r="DY111" s="927"/>
      <c r="DZ111" s="928"/>
    </row>
    <row r="112" spans="1:131" s="218" customFormat="1" ht="26.25" customHeight="1" x14ac:dyDescent="0.15">
      <c r="A112" s="952" t="s">
        <v>423</v>
      </c>
      <c r="B112" s="953"/>
      <c r="C112" s="923" t="s">
        <v>424</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121</v>
      </c>
      <c r="AB112" s="959"/>
      <c r="AC112" s="959"/>
      <c r="AD112" s="959"/>
      <c r="AE112" s="960"/>
      <c r="AF112" s="961" t="s">
        <v>121</v>
      </c>
      <c r="AG112" s="959"/>
      <c r="AH112" s="959"/>
      <c r="AI112" s="959"/>
      <c r="AJ112" s="960"/>
      <c r="AK112" s="961" t="s">
        <v>121</v>
      </c>
      <c r="AL112" s="959"/>
      <c r="AM112" s="959"/>
      <c r="AN112" s="959"/>
      <c r="AO112" s="960"/>
      <c r="AP112" s="962" t="s">
        <v>121</v>
      </c>
      <c r="AQ112" s="963"/>
      <c r="AR112" s="963"/>
      <c r="AS112" s="963"/>
      <c r="AT112" s="964"/>
      <c r="AU112" s="908"/>
      <c r="AV112" s="909"/>
      <c r="AW112" s="909"/>
      <c r="AX112" s="909"/>
      <c r="AY112" s="909"/>
      <c r="AZ112" s="922" t="s">
        <v>425</v>
      </c>
      <c r="BA112" s="923"/>
      <c r="BB112" s="923"/>
      <c r="BC112" s="923"/>
      <c r="BD112" s="923"/>
      <c r="BE112" s="923"/>
      <c r="BF112" s="923"/>
      <c r="BG112" s="923"/>
      <c r="BH112" s="923"/>
      <c r="BI112" s="923"/>
      <c r="BJ112" s="923"/>
      <c r="BK112" s="923"/>
      <c r="BL112" s="923"/>
      <c r="BM112" s="923"/>
      <c r="BN112" s="923"/>
      <c r="BO112" s="923"/>
      <c r="BP112" s="924"/>
      <c r="BQ112" s="925">
        <v>3335507</v>
      </c>
      <c r="BR112" s="926"/>
      <c r="BS112" s="926"/>
      <c r="BT112" s="926"/>
      <c r="BU112" s="926"/>
      <c r="BV112" s="926">
        <v>3082962</v>
      </c>
      <c r="BW112" s="926"/>
      <c r="BX112" s="926"/>
      <c r="BY112" s="926"/>
      <c r="BZ112" s="926"/>
      <c r="CA112" s="926">
        <v>2926587</v>
      </c>
      <c r="CB112" s="926"/>
      <c r="CC112" s="926"/>
      <c r="CD112" s="926"/>
      <c r="CE112" s="926"/>
      <c r="CF112" s="920">
        <v>76.7</v>
      </c>
      <c r="CG112" s="921"/>
      <c r="CH112" s="921"/>
      <c r="CI112" s="921"/>
      <c r="CJ112" s="921"/>
      <c r="CK112" s="948"/>
      <c r="CL112" s="949"/>
      <c r="CM112" s="922" t="s">
        <v>426</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121</v>
      </c>
      <c r="DH112" s="926"/>
      <c r="DI112" s="926"/>
      <c r="DJ112" s="926"/>
      <c r="DK112" s="926"/>
      <c r="DL112" s="926" t="s">
        <v>121</v>
      </c>
      <c r="DM112" s="926"/>
      <c r="DN112" s="926"/>
      <c r="DO112" s="926"/>
      <c r="DP112" s="926"/>
      <c r="DQ112" s="926" t="s">
        <v>121</v>
      </c>
      <c r="DR112" s="926"/>
      <c r="DS112" s="926"/>
      <c r="DT112" s="926"/>
      <c r="DU112" s="926"/>
      <c r="DV112" s="927" t="s">
        <v>121</v>
      </c>
      <c r="DW112" s="927"/>
      <c r="DX112" s="927"/>
      <c r="DY112" s="927"/>
      <c r="DZ112" s="928"/>
    </row>
    <row r="113" spans="1:130" s="218" customFormat="1" ht="26.25" customHeight="1" x14ac:dyDescent="0.15">
      <c r="A113" s="954"/>
      <c r="B113" s="955"/>
      <c r="C113" s="923" t="s">
        <v>427</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375189</v>
      </c>
      <c r="AB113" s="938"/>
      <c r="AC113" s="938"/>
      <c r="AD113" s="938"/>
      <c r="AE113" s="939"/>
      <c r="AF113" s="940">
        <v>374373</v>
      </c>
      <c r="AG113" s="938"/>
      <c r="AH113" s="938"/>
      <c r="AI113" s="938"/>
      <c r="AJ113" s="939"/>
      <c r="AK113" s="940">
        <v>361514</v>
      </c>
      <c r="AL113" s="938"/>
      <c r="AM113" s="938"/>
      <c r="AN113" s="938"/>
      <c r="AO113" s="939"/>
      <c r="AP113" s="941">
        <v>9.5</v>
      </c>
      <c r="AQ113" s="942"/>
      <c r="AR113" s="942"/>
      <c r="AS113" s="942"/>
      <c r="AT113" s="943"/>
      <c r="AU113" s="908"/>
      <c r="AV113" s="909"/>
      <c r="AW113" s="909"/>
      <c r="AX113" s="909"/>
      <c r="AY113" s="909"/>
      <c r="AZ113" s="922" t="s">
        <v>428</v>
      </c>
      <c r="BA113" s="923"/>
      <c r="BB113" s="923"/>
      <c r="BC113" s="923"/>
      <c r="BD113" s="923"/>
      <c r="BE113" s="923"/>
      <c r="BF113" s="923"/>
      <c r="BG113" s="923"/>
      <c r="BH113" s="923"/>
      <c r="BI113" s="923"/>
      <c r="BJ113" s="923"/>
      <c r="BK113" s="923"/>
      <c r="BL113" s="923"/>
      <c r="BM113" s="923"/>
      <c r="BN113" s="923"/>
      <c r="BO113" s="923"/>
      <c r="BP113" s="924"/>
      <c r="BQ113" s="925">
        <v>572568</v>
      </c>
      <c r="BR113" s="926"/>
      <c r="BS113" s="926"/>
      <c r="BT113" s="926"/>
      <c r="BU113" s="926"/>
      <c r="BV113" s="926">
        <v>500510</v>
      </c>
      <c r="BW113" s="926"/>
      <c r="BX113" s="926"/>
      <c r="BY113" s="926"/>
      <c r="BZ113" s="926"/>
      <c r="CA113" s="926">
        <v>455987</v>
      </c>
      <c r="CB113" s="926"/>
      <c r="CC113" s="926"/>
      <c r="CD113" s="926"/>
      <c r="CE113" s="926"/>
      <c r="CF113" s="920">
        <v>11.9</v>
      </c>
      <c r="CG113" s="921"/>
      <c r="CH113" s="921"/>
      <c r="CI113" s="921"/>
      <c r="CJ113" s="921"/>
      <c r="CK113" s="948"/>
      <c r="CL113" s="949"/>
      <c r="CM113" s="922" t="s">
        <v>429</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121</v>
      </c>
      <c r="DH113" s="959"/>
      <c r="DI113" s="959"/>
      <c r="DJ113" s="959"/>
      <c r="DK113" s="960"/>
      <c r="DL113" s="961" t="s">
        <v>121</v>
      </c>
      <c r="DM113" s="959"/>
      <c r="DN113" s="959"/>
      <c r="DO113" s="959"/>
      <c r="DP113" s="960"/>
      <c r="DQ113" s="961" t="s">
        <v>121</v>
      </c>
      <c r="DR113" s="959"/>
      <c r="DS113" s="959"/>
      <c r="DT113" s="959"/>
      <c r="DU113" s="960"/>
      <c r="DV113" s="962" t="s">
        <v>121</v>
      </c>
      <c r="DW113" s="963"/>
      <c r="DX113" s="963"/>
      <c r="DY113" s="963"/>
      <c r="DZ113" s="964"/>
    </row>
    <row r="114" spans="1:130" s="218" customFormat="1" ht="26.25" customHeight="1" x14ac:dyDescent="0.15">
      <c r="A114" s="954"/>
      <c r="B114" s="955"/>
      <c r="C114" s="923" t="s">
        <v>430</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84005</v>
      </c>
      <c r="AB114" s="959"/>
      <c r="AC114" s="959"/>
      <c r="AD114" s="959"/>
      <c r="AE114" s="960"/>
      <c r="AF114" s="961">
        <v>75951</v>
      </c>
      <c r="AG114" s="959"/>
      <c r="AH114" s="959"/>
      <c r="AI114" s="959"/>
      <c r="AJ114" s="960"/>
      <c r="AK114" s="961">
        <v>73235</v>
      </c>
      <c r="AL114" s="959"/>
      <c r="AM114" s="959"/>
      <c r="AN114" s="959"/>
      <c r="AO114" s="960"/>
      <c r="AP114" s="962">
        <v>1.9</v>
      </c>
      <c r="AQ114" s="963"/>
      <c r="AR114" s="963"/>
      <c r="AS114" s="963"/>
      <c r="AT114" s="964"/>
      <c r="AU114" s="908"/>
      <c r="AV114" s="909"/>
      <c r="AW114" s="909"/>
      <c r="AX114" s="909"/>
      <c r="AY114" s="909"/>
      <c r="AZ114" s="922" t="s">
        <v>431</v>
      </c>
      <c r="BA114" s="923"/>
      <c r="BB114" s="923"/>
      <c r="BC114" s="923"/>
      <c r="BD114" s="923"/>
      <c r="BE114" s="923"/>
      <c r="BF114" s="923"/>
      <c r="BG114" s="923"/>
      <c r="BH114" s="923"/>
      <c r="BI114" s="923"/>
      <c r="BJ114" s="923"/>
      <c r="BK114" s="923"/>
      <c r="BL114" s="923"/>
      <c r="BM114" s="923"/>
      <c r="BN114" s="923"/>
      <c r="BO114" s="923"/>
      <c r="BP114" s="924"/>
      <c r="BQ114" s="925">
        <v>781229</v>
      </c>
      <c r="BR114" s="926"/>
      <c r="BS114" s="926"/>
      <c r="BT114" s="926"/>
      <c r="BU114" s="926"/>
      <c r="BV114" s="926">
        <v>797624</v>
      </c>
      <c r="BW114" s="926"/>
      <c r="BX114" s="926"/>
      <c r="BY114" s="926"/>
      <c r="BZ114" s="926"/>
      <c r="CA114" s="926">
        <v>843064</v>
      </c>
      <c r="CB114" s="926"/>
      <c r="CC114" s="926"/>
      <c r="CD114" s="926"/>
      <c r="CE114" s="926"/>
      <c r="CF114" s="920">
        <v>22.1</v>
      </c>
      <c r="CG114" s="921"/>
      <c r="CH114" s="921"/>
      <c r="CI114" s="921"/>
      <c r="CJ114" s="921"/>
      <c r="CK114" s="948"/>
      <c r="CL114" s="949"/>
      <c r="CM114" s="922" t="s">
        <v>432</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121</v>
      </c>
      <c r="DH114" s="959"/>
      <c r="DI114" s="959"/>
      <c r="DJ114" s="959"/>
      <c r="DK114" s="960"/>
      <c r="DL114" s="961" t="s">
        <v>121</v>
      </c>
      <c r="DM114" s="959"/>
      <c r="DN114" s="959"/>
      <c r="DO114" s="959"/>
      <c r="DP114" s="960"/>
      <c r="DQ114" s="961" t="s">
        <v>121</v>
      </c>
      <c r="DR114" s="959"/>
      <c r="DS114" s="959"/>
      <c r="DT114" s="959"/>
      <c r="DU114" s="960"/>
      <c r="DV114" s="962" t="s">
        <v>121</v>
      </c>
      <c r="DW114" s="963"/>
      <c r="DX114" s="963"/>
      <c r="DY114" s="963"/>
      <c r="DZ114" s="964"/>
    </row>
    <row r="115" spans="1:130" s="218" customFormat="1" ht="26.25" customHeight="1" x14ac:dyDescent="0.15">
      <c r="A115" s="954"/>
      <c r="B115" s="955"/>
      <c r="C115" s="923" t="s">
        <v>433</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21937</v>
      </c>
      <c r="AB115" s="938"/>
      <c r="AC115" s="938"/>
      <c r="AD115" s="938"/>
      <c r="AE115" s="939"/>
      <c r="AF115" s="940">
        <v>17921</v>
      </c>
      <c r="AG115" s="938"/>
      <c r="AH115" s="938"/>
      <c r="AI115" s="938"/>
      <c r="AJ115" s="939"/>
      <c r="AK115" s="940">
        <v>15805</v>
      </c>
      <c r="AL115" s="938"/>
      <c r="AM115" s="938"/>
      <c r="AN115" s="938"/>
      <c r="AO115" s="939"/>
      <c r="AP115" s="941">
        <v>0.4</v>
      </c>
      <c r="AQ115" s="942"/>
      <c r="AR115" s="942"/>
      <c r="AS115" s="942"/>
      <c r="AT115" s="943"/>
      <c r="AU115" s="908"/>
      <c r="AV115" s="909"/>
      <c r="AW115" s="909"/>
      <c r="AX115" s="909"/>
      <c r="AY115" s="909"/>
      <c r="AZ115" s="922" t="s">
        <v>434</v>
      </c>
      <c r="BA115" s="923"/>
      <c r="BB115" s="923"/>
      <c r="BC115" s="923"/>
      <c r="BD115" s="923"/>
      <c r="BE115" s="923"/>
      <c r="BF115" s="923"/>
      <c r="BG115" s="923"/>
      <c r="BH115" s="923"/>
      <c r="BI115" s="923"/>
      <c r="BJ115" s="923"/>
      <c r="BK115" s="923"/>
      <c r="BL115" s="923"/>
      <c r="BM115" s="923"/>
      <c r="BN115" s="923"/>
      <c r="BO115" s="923"/>
      <c r="BP115" s="924"/>
      <c r="BQ115" s="925" t="s">
        <v>121</v>
      </c>
      <c r="BR115" s="926"/>
      <c r="BS115" s="926"/>
      <c r="BT115" s="926"/>
      <c r="BU115" s="926"/>
      <c r="BV115" s="926" t="s">
        <v>121</v>
      </c>
      <c r="BW115" s="926"/>
      <c r="BX115" s="926"/>
      <c r="BY115" s="926"/>
      <c r="BZ115" s="926"/>
      <c r="CA115" s="926" t="s">
        <v>121</v>
      </c>
      <c r="CB115" s="926"/>
      <c r="CC115" s="926"/>
      <c r="CD115" s="926"/>
      <c r="CE115" s="926"/>
      <c r="CF115" s="920" t="s">
        <v>121</v>
      </c>
      <c r="CG115" s="921"/>
      <c r="CH115" s="921"/>
      <c r="CI115" s="921"/>
      <c r="CJ115" s="921"/>
      <c r="CK115" s="948"/>
      <c r="CL115" s="949"/>
      <c r="CM115" s="922" t="s">
        <v>435</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121</v>
      </c>
      <c r="DH115" s="959"/>
      <c r="DI115" s="959"/>
      <c r="DJ115" s="959"/>
      <c r="DK115" s="960"/>
      <c r="DL115" s="961" t="s">
        <v>121</v>
      </c>
      <c r="DM115" s="959"/>
      <c r="DN115" s="959"/>
      <c r="DO115" s="959"/>
      <c r="DP115" s="960"/>
      <c r="DQ115" s="961" t="s">
        <v>121</v>
      </c>
      <c r="DR115" s="959"/>
      <c r="DS115" s="959"/>
      <c r="DT115" s="959"/>
      <c r="DU115" s="960"/>
      <c r="DV115" s="962" t="s">
        <v>121</v>
      </c>
      <c r="DW115" s="963"/>
      <c r="DX115" s="963"/>
      <c r="DY115" s="963"/>
      <c r="DZ115" s="964"/>
    </row>
    <row r="116" spans="1:130" s="218" customFormat="1" ht="26.25" customHeight="1" x14ac:dyDescent="0.15">
      <c r="A116" s="956"/>
      <c r="B116" s="957"/>
      <c r="C116" s="965" t="s">
        <v>436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121</v>
      </c>
      <c r="AB116" s="959"/>
      <c r="AC116" s="959"/>
      <c r="AD116" s="959"/>
      <c r="AE116" s="960"/>
      <c r="AF116" s="961" t="s">
        <v>121</v>
      </c>
      <c r="AG116" s="959"/>
      <c r="AH116" s="959"/>
      <c r="AI116" s="959"/>
      <c r="AJ116" s="960"/>
      <c r="AK116" s="961" t="s">
        <v>121</v>
      </c>
      <c r="AL116" s="959"/>
      <c r="AM116" s="959"/>
      <c r="AN116" s="959"/>
      <c r="AO116" s="960"/>
      <c r="AP116" s="962" t="s">
        <v>121</v>
      </c>
      <c r="AQ116" s="963"/>
      <c r="AR116" s="963"/>
      <c r="AS116" s="963"/>
      <c r="AT116" s="964"/>
      <c r="AU116" s="908"/>
      <c r="AV116" s="909"/>
      <c r="AW116" s="909"/>
      <c r="AX116" s="909"/>
      <c r="AY116" s="909"/>
      <c r="AZ116" s="967" t="s">
        <v>437</v>
      </c>
      <c r="BA116" s="968"/>
      <c r="BB116" s="968"/>
      <c r="BC116" s="968"/>
      <c r="BD116" s="968"/>
      <c r="BE116" s="968"/>
      <c r="BF116" s="968"/>
      <c r="BG116" s="968"/>
      <c r="BH116" s="968"/>
      <c r="BI116" s="968"/>
      <c r="BJ116" s="968"/>
      <c r="BK116" s="968"/>
      <c r="BL116" s="968"/>
      <c r="BM116" s="968"/>
      <c r="BN116" s="968"/>
      <c r="BO116" s="968"/>
      <c r="BP116" s="969"/>
      <c r="BQ116" s="925" t="s">
        <v>121</v>
      </c>
      <c r="BR116" s="926"/>
      <c r="BS116" s="926"/>
      <c r="BT116" s="926"/>
      <c r="BU116" s="926"/>
      <c r="BV116" s="926" t="s">
        <v>121</v>
      </c>
      <c r="BW116" s="926"/>
      <c r="BX116" s="926"/>
      <c r="BY116" s="926"/>
      <c r="BZ116" s="926"/>
      <c r="CA116" s="926" t="s">
        <v>121</v>
      </c>
      <c r="CB116" s="926"/>
      <c r="CC116" s="926"/>
      <c r="CD116" s="926"/>
      <c r="CE116" s="926"/>
      <c r="CF116" s="920" t="s">
        <v>121</v>
      </c>
      <c r="CG116" s="921"/>
      <c r="CH116" s="921"/>
      <c r="CI116" s="921"/>
      <c r="CJ116" s="921"/>
      <c r="CK116" s="948"/>
      <c r="CL116" s="949"/>
      <c r="CM116" s="922" t="s">
        <v>438</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121</v>
      </c>
      <c r="DH116" s="959"/>
      <c r="DI116" s="959"/>
      <c r="DJ116" s="959"/>
      <c r="DK116" s="960"/>
      <c r="DL116" s="961" t="s">
        <v>121</v>
      </c>
      <c r="DM116" s="959"/>
      <c r="DN116" s="959"/>
      <c r="DO116" s="959"/>
      <c r="DP116" s="960"/>
      <c r="DQ116" s="961" t="s">
        <v>121</v>
      </c>
      <c r="DR116" s="959"/>
      <c r="DS116" s="959"/>
      <c r="DT116" s="959"/>
      <c r="DU116" s="960"/>
      <c r="DV116" s="962" t="s">
        <v>121</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439</v>
      </c>
      <c r="Z117" s="894"/>
      <c r="AA117" s="978">
        <v>1118001</v>
      </c>
      <c r="AB117" s="979"/>
      <c r="AC117" s="979"/>
      <c r="AD117" s="979"/>
      <c r="AE117" s="980"/>
      <c r="AF117" s="981">
        <v>1090992</v>
      </c>
      <c r="AG117" s="979"/>
      <c r="AH117" s="979"/>
      <c r="AI117" s="979"/>
      <c r="AJ117" s="980"/>
      <c r="AK117" s="981">
        <v>987152</v>
      </c>
      <c r="AL117" s="979"/>
      <c r="AM117" s="979"/>
      <c r="AN117" s="979"/>
      <c r="AO117" s="980"/>
      <c r="AP117" s="982"/>
      <c r="AQ117" s="983"/>
      <c r="AR117" s="983"/>
      <c r="AS117" s="983"/>
      <c r="AT117" s="984"/>
      <c r="AU117" s="908"/>
      <c r="AV117" s="909"/>
      <c r="AW117" s="909"/>
      <c r="AX117" s="909"/>
      <c r="AY117" s="909"/>
      <c r="AZ117" s="974" t="s">
        <v>440</v>
      </c>
      <c r="BA117" s="975"/>
      <c r="BB117" s="975"/>
      <c r="BC117" s="975"/>
      <c r="BD117" s="975"/>
      <c r="BE117" s="975"/>
      <c r="BF117" s="975"/>
      <c r="BG117" s="975"/>
      <c r="BH117" s="975"/>
      <c r="BI117" s="975"/>
      <c r="BJ117" s="975"/>
      <c r="BK117" s="975"/>
      <c r="BL117" s="975"/>
      <c r="BM117" s="975"/>
      <c r="BN117" s="975"/>
      <c r="BO117" s="975"/>
      <c r="BP117" s="976"/>
      <c r="BQ117" s="925" t="s">
        <v>121</v>
      </c>
      <c r="BR117" s="926"/>
      <c r="BS117" s="926"/>
      <c r="BT117" s="926"/>
      <c r="BU117" s="926"/>
      <c r="BV117" s="926" t="s">
        <v>121</v>
      </c>
      <c r="BW117" s="926"/>
      <c r="BX117" s="926"/>
      <c r="BY117" s="926"/>
      <c r="BZ117" s="926"/>
      <c r="CA117" s="926" t="s">
        <v>121</v>
      </c>
      <c r="CB117" s="926"/>
      <c r="CC117" s="926"/>
      <c r="CD117" s="926"/>
      <c r="CE117" s="926"/>
      <c r="CF117" s="920" t="s">
        <v>121</v>
      </c>
      <c r="CG117" s="921"/>
      <c r="CH117" s="921"/>
      <c r="CI117" s="921"/>
      <c r="CJ117" s="921"/>
      <c r="CK117" s="948"/>
      <c r="CL117" s="949"/>
      <c r="CM117" s="922" t="s">
        <v>441</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v>800</v>
      </c>
      <c r="DH117" s="959"/>
      <c r="DI117" s="959"/>
      <c r="DJ117" s="959"/>
      <c r="DK117" s="960"/>
      <c r="DL117" s="961" t="s">
        <v>121</v>
      </c>
      <c r="DM117" s="959"/>
      <c r="DN117" s="959"/>
      <c r="DO117" s="959"/>
      <c r="DP117" s="960"/>
      <c r="DQ117" s="961" t="s">
        <v>121</v>
      </c>
      <c r="DR117" s="959"/>
      <c r="DS117" s="959"/>
      <c r="DT117" s="959"/>
      <c r="DU117" s="960"/>
      <c r="DV117" s="962" t="s">
        <v>121</v>
      </c>
      <c r="DW117" s="963"/>
      <c r="DX117" s="963"/>
      <c r="DY117" s="963"/>
      <c r="DZ117" s="964"/>
    </row>
    <row r="118" spans="1:130" s="218" customFormat="1" ht="26.25" customHeight="1" x14ac:dyDescent="0.15">
      <c r="A118" s="912" t="s">
        <v>415</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412</v>
      </c>
      <c r="AB118" s="893"/>
      <c r="AC118" s="893"/>
      <c r="AD118" s="893"/>
      <c r="AE118" s="894"/>
      <c r="AF118" s="892" t="s">
        <v>413</v>
      </c>
      <c r="AG118" s="893"/>
      <c r="AH118" s="893"/>
      <c r="AI118" s="893"/>
      <c r="AJ118" s="894"/>
      <c r="AK118" s="892" t="s">
        <v>295</v>
      </c>
      <c r="AL118" s="893"/>
      <c r="AM118" s="893"/>
      <c r="AN118" s="893"/>
      <c r="AO118" s="894"/>
      <c r="AP118" s="970" t="s">
        <v>414</v>
      </c>
      <c r="AQ118" s="971"/>
      <c r="AR118" s="971"/>
      <c r="AS118" s="971"/>
      <c r="AT118" s="972"/>
      <c r="AU118" s="908"/>
      <c r="AV118" s="909"/>
      <c r="AW118" s="909"/>
      <c r="AX118" s="909"/>
      <c r="AY118" s="909"/>
      <c r="AZ118" s="973" t="s">
        <v>442</v>
      </c>
      <c r="BA118" s="965"/>
      <c r="BB118" s="965"/>
      <c r="BC118" s="965"/>
      <c r="BD118" s="965"/>
      <c r="BE118" s="965"/>
      <c r="BF118" s="965"/>
      <c r="BG118" s="965"/>
      <c r="BH118" s="965"/>
      <c r="BI118" s="965"/>
      <c r="BJ118" s="965"/>
      <c r="BK118" s="965"/>
      <c r="BL118" s="965"/>
      <c r="BM118" s="965"/>
      <c r="BN118" s="965"/>
      <c r="BO118" s="965"/>
      <c r="BP118" s="966"/>
      <c r="BQ118" s="999" t="s">
        <v>121</v>
      </c>
      <c r="BR118" s="1000"/>
      <c r="BS118" s="1000"/>
      <c r="BT118" s="1000"/>
      <c r="BU118" s="1000"/>
      <c r="BV118" s="1000" t="s">
        <v>121</v>
      </c>
      <c r="BW118" s="1000"/>
      <c r="BX118" s="1000"/>
      <c r="BY118" s="1000"/>
      <c r="BZ118" s="1000"/>
      <c r="CA118" s="1000" t="s">
        <v>121</v>
      </c>
      <c r="CB118" s="1000"/>
      <c r="CC118" s="1000"/>
      <c r="CD118" s="1000"/>
      <c r="CE118" s="1000"/>
      <c r="CF118" s="920" t="s">
        <v>121</v>
      </c>
      <c r="CG118" s="921"/>
      <c r="CH118" s="921"/>
      <c r="CI118" s="921"/>
      <c r="CJ118" s="921"/>
      <c r="CK118" s="948"/>
      <c r="CL118" s="949"/>
      <c r="CM118" s="922" t="s">
        <v>443</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121</v>
      </c>
      <c r="DH118" s="959"/>
      <c r="DI118" s="959"/>
      <c r="DJ118" s="959"/>
      <c r="DK118" s="960"/>
      <c r="DL118" s="961" t="s">
        <v>121</v>
      </c>
      <c r="DM118" s="959"/>
      <c r="DN118" s="959"/>
      <c r="DO118" s="959"/>
      <c r="DP118" s="960"/>
      <c r="DQ118" s="961" t="s">
        <v>121</v>
      </c>
      <c r="DR118" s="959"/>
      <c r="DS118" s="959"/>
      <c r="DT118" s="959"/>
      <c r="DU118" s="960"/>
      <c r="DV118" s="962" t="s">
        <v>121</v>
      </c>
      <c r="DW118" s="963"/>
      <c r="DX118" s="963"/>
      <c r="DY118" s="963"/>
      <c r="DZ118" s="964"/>
    </row>
    <row r="119" spans="1:130" s="218" customFormat="1" ht="26.25" customHeight="1" x14ac:dyDescent="0.15">
      <c r="A119" s="1056" t="s">
        <v>418</v>
      </c>
      <c r="B119" s="947"/>
      <c r="C119" s="929" t="s">
        <v>419</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121</v>
      </c>
      <c r="AB119" s="900"/>
      <c r="AC119" s="900"/>
      <c r="AD119" s="900"/>
      <c r="AE119" s="901"/>
      <c r="AF119" s="902" t="s">
        <v>121</v>
      </c>
      <c r="AG119" s="900"/>
      <c r="AH119" s="900"/>
      <c r="AI119" s="900"/>
      <c r="AJ119" s="901"/>
      <c r="AK119" s="902" t="s">
        <v>121</v>
      </c>
      <c r="AL119" s="900"/>
      <c r="AM119" s="900"/>
      <c r="AN119" s="900"/>
      <c r="AO119" s="901"/>
      <c r="AP119" s="903" t="s">
        <v>121</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444</v>
      </c>
      <c r="BP119" s="1005"/>
      <c r="BQ119" s="999">
        <v>10688532</v>
      </c>
      <c r="BR119" s="1000"/>
      <c r="BS119" s="1000"/>
      <c r="BT119" s="1000"/>
      <c r="BU119" s="1000"/>
      <c r="BV119" s="1000">
        <v>10100884</v>
      </c>
      <c r="BW119" s="1000"/>
      <c r="BX119" s="1000"/>
      <c r="BY119" s="1000"/>
      <c r="BZ119" s="1000"/>
      <c r="CA119" s="1000">
        <v>10212712</v>
      </c>
      <c r="CB119" s="1000"/>
      <c r="CC119" s="1000"/>
      <c r="CD119" s="1000"/>
      <c r="CE119" s="1000"/>
      <c r="CF119" s="1001"/>
      <c r="CG119" s="1002"/>
      <c r="CH119" s="1002"/>
      <c r="CI119" s="1002"/>
      <c r="CJ119" s="1003"/>
      <c r="CK119" s="950"/>
      <c r="CL119" s="951"/>
      <c r="CM119" s="973" t="s">
        <v>445</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162277</v>
      </c>
      <c r="DH119" s="986"/>
      <c r="DI119" s="986"/>
      <c r="DJ119" s="986"/>
      <c r="DK119" s="987"/>
      <c r="DL119" s="985">
        <v>236081</v>
      </c>
      <c r="DM119" s="986"/>
      <c r="DN119" s="986"/>
      <c r="DO119" s="986"/>
      <c r="DP119" s="987"/>
      <c r="DQ119" s="985">
        <v>218864</v>
      </c>
      <c r="DR119" s="986"/>
      <c r="DS119" s="986"/>
      <c r="DT119" s="986"/>
      <c r="DU119" s="987"/>
      <c r="DV119" s="988">
        <v>5.7</v>
      </c>
      <c r="DW119" s="989"/>
      <c r="DX119" s="989"/>
      <c r="DY119" s="989"/>
      <c r="DZ119" s="990"/>
    </row>
    <row r="120" spans="1:130" s="218" customFormat="1" ht="26.25" customHeight="1" x14ac:dyDescent="0.15">
      <c r="A120" s="1057"/>
      <c r="B120" s="949"/>
      <c r="C120" s="922" t="s">
        <v>422</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121</v>
      </c>
      <c r="AB120" s="959"/>
      <c r="AC120" s="959"/>
      <c r="AD120" s="959"/>
      <c r="AE120" s="960"/>
      <c r="AF120" s="961" t="s">
        <v>121</v>
      </c>
      <c r="AG120" s="959"/>
      <c r="AH120" s="959"/>
      <c r="AI120" s="959"/>
      <c r="AJ120" s="960"/>
      <c r="AK120" s="961" t="s">
        <v>121</v>
      </c>
      <c r="AL120" s="959"/>
      <c r="AM120" s="959"/>
      <c r="AN120" s="959"/>
      <c r="AO120" s="960"/>
      <c r="AP120" s="962" t="s">
        <v>121</v>
      </c>
      <c r="AQ120" s="963"/>
      <c r="AR120" s="963"/>
      <c r="AS120" s="963"/>
      <c r="AT120" s="964"/>
      <c r="AU120" s="991" t="s">
        <v>446</v>
      </c>
      <c r="AV120" s="992"/>
      <c r="AW120" s="992"/>
      <c r="AX120" s="992"/>
      <c r="AY120" s="993"/>
      <c r="AZ120" s="929" t="s">
        <v>447</v>
      </c>
      <c r="BA120" s="897"/>
      <c r="BB120" s="897"/>
      <c r="BC120" s="897"/>
      <c r="BD120" s="897"/>
      <c r="BE120" s="897"/>
      <c r="BF120" s="897"/>
      <c r="BG120" s="897"/>
      <c r="BH120" s="897"/>
      <c r="BI120" s="897"/>
      <c r="BJ120" s="897"/>
      <c r="BK120" s="897"/>
      <c r="BL120" s="897"/>
      <c r="BM120" s="897"/>
      <c r="BN120" s="897"/>
      <c r="BO120" s="897"/>
      <c r="BP120" s="898"/>
      <c r="BQ120" s="930">
        <v>3825314</v>
      </c>
      <c r="BR120" s="931"/>
      <c r="BS120" s="931"/>
      <c r="BT120" s="931"/>
      <c r="BU120" s="931"/>
      <c r="BV120" s="931">
        <v>3756671</v>
      </c>
      <c r="BW120" s="931"/>
      <c r="BX120" s="931"/>
      <c r="BY120" s="931"/>
      <c r="BZ120" s="931"/>
      <c r="CA120" s="931">
        <v>3998936</v>
      </c>
      <c r="CB120" s="931"/>
      <c r="CC120" s="931"/>
      <c r="CD120" s="931"/>
      <c r="CE120" s="931"/>
      <c r="CF120" s="944">
        <v>104.7</v>
      </c>
      <c r="CG120" s="945"/>
      <c r="CH120" s="945"/>
      <c r="CI120" s="945"/>
      <c r="CJ120" s="945"/>
      <c r="CK120" s="1006" t="s">
        <v>448</v>
      </c>
      <c r="CL120" s="1007"/>
      <c r="CM120" s="1007"/>
      <c r="CN120" s="1007"/>
      <c r="CO120" s="1008"/>
      <c r="CP120" s="1014" t="s">
        <v>397</v>
      </c>
      <c r="CQ120" s="1015"/>
      <c r="CR120" s="1015"/>
      <c r="CS120" s="1015"/>
      <c r="CT120" s="1015"/>
      <c r="CU120" s="1015"/>
      <c r="CV120" s="1015"/>
      <c r="CW120" s="1015"/>
      <c r="CX120" s="1015"/>
      <c r="CY120" s="1015"/>
      <c r="CZ120" s="1015"/>
      <c r="DA120" s="1015"/>
      <c r="DB120" s="1015"/>
      <c r="DC120" s="1015"/>
      <c r="DD120" s="1015"/>
      <c r="DE120" s="1015"/>
      <c r="DF120" s="1016"/>
      <c r="DG120" s="930">
        <v>2936802</v>
      </c>
      <c r="DH120" s="931"/>
      <c r="DI120" s="931"/>
      <c r="DJ120" s="931"/>
      <c r="DK120" s="931"/>
      <c r="DL120" s="931">
        <v>2681324</v>
      </c>
      <c r="DM120" s="931"/>
      <c r="DN120" s="931"/>
      <c r="DO120" s="931"/>
      <c r="DP120" s="931"/>
      <c r="DQ120" s="931">
        <v>2409468</v>
      </c>
      <c r="DR120" s="931"/>
      <c r="DS120" s="931"/>
      <c r="DT120" s="931"/>
      <c r="DU120" s="931"/>
      <c r="DV120" s="932">
        <v>63.1</v>
      </c>
      <c r="DW120" s="932"/>
      <c r="DX120" s="932"/>
      <c r="DY120" s="932"/>
      <c r="DZ120" s="933"/>
    </row>
    <row r="121" spans="1:130" s="218" customFormat="1" ht="26.25" customHeight="1" x14ac:dyDescent="0.15">
      <c r="A121" s="1057"/>
      <c r="B121" s="949"/>
      <c r="C121" s="974" t="s">
        <v>449</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121</v>
      </c>
      <c r="AB121" s="959"/>
      <c r="AC121" s="959"/>
      <c r="AD121" s="959"/>
      <c r="AE121" s="960"/>
      <c r="AF121" s="961" t="s">
        <v>121</v>
      </c>
      <c r="AG121" s="959"/>
      <c r="AH121" s="959"/>
      <c r="AI121" s="959"/>
      <c r="AJ121" s="960"/>
      <c r="AK121" s="961" t="s">
        <v>121</v>
      </c>
      <c r="AL121" s="959"/>
      <c r="AM121" s="959"/>
      <c r="AN121" s="959"/>
      <c r="AO121" s="960"/>
      <c r="AP121" s="962" t="s">
        <v>121</v>
      </c>
      <c r="AQ121" s="963"/>
      <c r="AR121" s="963"/>
      <c r="AS121" s="963"/>
      <c r="AT121" s="964"/>
      <c r="AU121" s="994"/>
      <c r="AV121" s="995"/>
      <c r="AW121" s="995"/>
      <c r="AX121" s="995"/>
      <c r="AY121" s="996"/>
      <c r="AZ121" s="922" t="s">
        <v>450</v>
      </c>
      <c r="BA121" s="923"/>
      <c r="BB121" s="923"/>
      <c r="BC121" s="923"/>
      <c r="BD121" s="923"/>
      <c r="BE121" s="923"/>
      <c r="BF121" s="923"/>
      <c r="BG121" s="923"/>
      <c r="BH121" s="923"/>
      <c r="BI121" s="923"/>
      <c r="BJ121" s="923"/>
      <c r="BK121" s="923"/>
      <c r="BL121" s="923"/>
      <c r="BM121" s="923"/>
      <c r="BN121" s="923"/>
      <c r="BO121" s="923"/>
      <c r="BP121" s="924"/>
      <c r="BQ121" s="925">
        <v>70161</v>
      </c>
      <c r="BR121" s="926"/>
      <c r="BS121" s="926"/>
      <c r="BT121" s="926"/>
      <c r="BU121" s="926"/>
      <c r="BV121" s="926">
        <v>118168</v>
      </c>
      <c r="BW121" s="926"/>
      <c r="BX121" s="926"/>
      <c r="BY121" s="926"/>
      <c r="BZ121" s="926"/>
      <c r="CA121" s="926">
        <v>113583</v>
      </c>
      <c r="CB121" s="926"/>
      <c r="CC121" s="926"/>
      <c r="CD121" s="926"/>
      <c r="CE121" s="926"/>
      <c r="CF121" s="920">
        <v>3</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398705</v>
      </c>
      <c r="DH121" s="926"/>
      <c r="DI121" s="926"/>
      <c r="DJ121" s="926"/>
      <c r="DK121" s="926"/>
      <c r="DL121" s="926">
        <v>401638</v>
      </c>
      <c r="DM121" s="926"/>
      <c r="DN121" s="926"/>
      <c r="DO121" s="926"/>
      <c r="DP121" s="926"/>
      <c r="DQ121" s="926">
        <v>517119</v>
      </c>
      <c r="DR121" s="926"/>
      <c r="DS121" s="926"/>
      <c r="DT121" s="926"/>
      <c r="DU121" s="926"/>
      <c r="DV121" s="927">
        <v>13.5</v>
      </c>
      <c r="DW121" s="927"/>
      <c r="DX121" s="927"/>
      <c r="DY121" s="927"/>
      <c r="DZ121" s="928"/>
    </row>
    <row r="122" spans="1:130" s="218" customFormat="1" ht="26.25" customHeight="1" x14ac:dyDescent="0.15">
      <c r="A122" s="1057"/>
      <c r="B122" s="949"/>
      <c r="C122" s="922" t="s">
        <v>432</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121</v>
      </c>
      <c r="AB122" s="959"/>
      <c r="AC122" s="959"/>
      <c r="AD122" s="959"/>
      <c r="AE122" s="960"/>
      <c r="AF122" s="961" t="s">
        <v>121</v>
      </c>
      <c r="AG122" s="959"/>
      <c r="AH122" s="959"/>
      <c r="AI122" s="959"/>
      <c r="AJ122" s="960"/>
      <c r="AK122" s="961" t="s">
        <v>121</v>
      </c>
      <c r="AL122" s="959"/>
      <c r="AM122" s="959"/>
      <c r="AN122" s="959"/>
      <c r="AO122" s="960"/>
      <c r="AP122" s="962" t="s">
        <v>121</v>
      </c>
      <c r="AQ122" s="963"/>
      <c r="AR122" s="963"/>
      <c r="AS122" s="963"/>
      <c r="AT122" s="964"/>
      <c r="AU122" s="994"/>
      <c r="AV122" s="995"/>
      <c r="AW122" s="995"/>
      <c r="AX122" s="995"/>
      <c r="AY122" s="996"/>
      <c r="AZ122" s="973" t="s">
        <v>451</v>
      </c>
      <c r="BA122" s="965"/>
      <c r="BB122" s="965"/>
      <c r="BC122" s="965"/>
      <c r="BD122" s="965"/>
      <c r="BE122" s="965"/>
      <c r="BF122" s="965"/>
      <c r="BG122" s="965"/>
      <c r="BH122" s="965"/>
      <c r="BI122" s="965"/>
      <c r="BJ122" s="965"/>
      <c r="BK122" s="965"/>
      <c r="BL122" s="965"/>
      <c r="BM122" s="965"/>
      <c r="BN122" s="965"/>
      <c r="BO122" s="965"/>
      <c r="BP122" s="966"/>
      <c r="BQ122" s="999">
        <v>6146325</v>
      </c>
      <c r="BR122" s="1000"/>
      <c r="BS122" s="1000"/>
      <c r="BT122" s="1000"/>
      <c r="BU122" s="1000"/>
      <c r="BV122" s="1000">
        <v>6250033</v>
      </c>
      <c r="BW122" s="1000"/>
      <c r="BX122" s="1000"/>
      <c r="BY122" s="1000"/>
      <c r="BZ122" s="1000"/>
      <c r="CA122" s="1000">
        <v>5876336</v>
      </c>
      <c r="CB122" s="1000"/>
      <c r="CC122" s="1000"/>
      <c r="CD122" s="1000"/>
      <c r="CE122" s="1000"/>
      <c r="CF122" s="1017">
        <v>153.9</v>
      </c>
      <c r="CG122" s="1018"/>
      <c r="CH122" s="1018"/>
      <c r="CI122" s="1018"/>
      <c r="CJ122" s="1018"/>
      <c r="CK122" s="1009"/>
      <c r="CL122" s="1010"/>
      <c r="CM122" s="1010"/>
      <c r="CN122" s="1010"/>
      <c r="CO122" s="1011"/>
      <c r="CP122" s="1019" t="s">
        <v>393</v>
      </c>
      <c r="CQ122" s="1020"/>
      <c r="CR122" s="1020"/>
      <c r="CS122" s="1020"/>
      <c r="CT122" s="1020"/>
      <c r="CU122" s="1020"/>
      <c r="CV122" s="1020"/>
      <c r="CW122" s="1020"/>
      <c r="CX122" s="1020"/>
      <c r="CY122" s="1020"/>
      <c r="CZ122" s="1020"/>
      <c r="DA122" s="1020"/>
      <c r="DB122" s="1020"/>
      <c r="DC122" s="1020"/>
      <c r="DD122" s="1020"/>
      <c r="DE122" s="1020"/>
      <c r="DF122" s="1021"/>
      <c r="DG122" s="925" t="s">
        <v>121</v>
      </c>
      <c r="DH122" s="926"/>
      <c r="DI122" s="926"/>
      <c r="DJ122" s="926"/>
      <c r="DK122" s="926"/>
      <c r="DL122" s="926" t="s">
        <v>121</v>
      </c>
      <c r="DM122" s="926"/>
      <c r="DN122" s="926"/>
      <c r="DO122" s="926"/>
      <c r="DP122" s="926"/>
      <c r="DQ122" s="926" t="s">
        <v>121</v>
      </c>
      <c r="DR122" s="926"/>
      <c r="DS122" s="926"/>
      <c r="DT122" s="926"/>
      <c r="DU122" s="926"/>
      <c r="DV122" s="927" t="s">
        <v>121</v>
      </c>
      <c r="DW122" s="927"/>
      <c r="DX122" s="927"/>
      <c r="DY122" s="927"/>
      <c r="DZ122" s="928"/>
    </row>
    <row r="123" spans="1:130" s="218" customFormat="1" ht="26.25" customHeight="1" x14ac:dyDescent="0.15">
      <c r="A123" s="1057"/>
      <c r="B123" s="949"/>
      <c r="C123" s="922" t="s">
        <v>438</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121</v>
      </c>
      <c r="AB123" s="959"/>
      <c r="AC123" s="959"/>
      <c r="AD123" s="959"/>
      <c r="AE123" s="960"/>
      <c r="AF123" s="961" t="s">
        <v>121</v>
      </c>
      <c r="AG123" s="959"/>
      <c r="AH123" s="959"/>
      <c r="AI123" s="959"/>
      <c r="AJ123" s="960"/>
      <c r="AK123" s="961" t="s">
        <v>121</v>
      </c>
      <c r="AL123" s="959"/>
      <c r="AM123" s="959"/>
      <c r="AN123" s="959"/>
      <c r="AO123" s="960"/>
      <c r="AP123" s="962" t="s">
        <v>121</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452</v>
      </c>
      <c r="BP123" s="1005"/>
      <c r="BQ123" s="1063">
        <v>10041800</v>
      </c>
      <c r="BR123" s="1064"/>
      <c r="BS123" s="1064"/>
      <c r="BT123" s="1064"/>
      <c r="BU123" s="1064"/>
      <c r="BV123" s="1064">
        <v>10124872</v>
      </c>
      <c r="BW123" s="1064"/>
      <c r="BX123" s="1064"/>
      <c r="BY123" s="1064"/>
      <c r="BZ123" s="1064"/>
      <c r="CA123" s="1064">
        <v>9988855</v>
      </c>
      <c r="CB123" s="1064"/>
      <c r="CC123" s="1064"/>
      <c r="CD123" s="1064"/>
      <c r="CE123" s="1064"/>
      <c r="CF123" s="1001"/>
      <c r="CG123" s="1002"/>
      <c r="CH123" s="1002"/>
      <c r="CI123" s="1002"/>
      <c r="CJ123" s="1003"/>
      <c r="CK123" s="1009"/>
      <c r="CL123" s="1010"/>
      <c r="CM123" s="1010"/>
      <c r="CN123" s="1010"/>
      <c r="CO123" s="1011"/>
      <c r="CP123" s="1019" t="s">
        <v>394</v>
      </c>
      <c r="CQ123" s="1020"/>
      <c r="CR123" s="1020"/>
      <c r="CS123" s="1020"/>
      <c r="CT123" s="1020"/>
      <c r="CU123" s="1020"/>
      <c r="CV123" s="1020"/>
      <c r="CW123" s="1020"/>
      <c r="CX123" s="1020"/>
      <c r="CY123" s="1020"/>
      <c r="CZ123" s="1020"/>
      <c r="DA123" s="1020"/>
      <c r="DB123" s="1020"/>
      <c r="DC123" s="1020"/>
      <c r="DD123" s="1020"/>
      <c r="DE123" s="1020"/>
      <c r="DF123" s="1021"/>
      <c r="DG123" s="958" t="s">
        <v>121</v>
      </c>
      <c r="DH123" s="959"/>
      <c r="DI123" s="959"/>
      <c r="DJ123" s="959"/>
      <c r="DK123" s="960"/>
      <c r="DL123" s="961" t="s">
        <v>121</v>
      </c>
      <c r="DM123" s="959"/>
      <c r="DN123" s="959"/>
      <c r="DO123" s="959"/>
      <c r="DP123" s="960"/>
      <c r="DQ123" s="961" t="s">
        <v>121</v>
      </c>
      <c r="DR123" s="959"/>
      <c r="DS123" s="959"/>
      <c r="DT123" s="959"/>
      <c r="DU123" s="960"/>
      <c r="DV123" s="962" t="s">
        <v>121</v>
      </c>
      <c r="DW123" s="963"/>
      <c r="DX123" s="963"/>
      <c r="DY123" s="963"/>
      <c r="DZ123" s="964"/>
    </row>
    <row r="124" spans="1:130" s="218" customFormat="1" ht="26.25" customHeight="1" thickBot="1" x14ac:dyDescent="0.2">
      <c r="A124" s="1057"/>
      <c r="B124" s="949"/>
      <c r="C124" s="922" t="s">
        <v>441</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121</v>
      </c>
      <c r="AB124" s="959"/>
      <c r="AC124" s="959"/>
      <c r="AD124" s="959"/>
      <c r="AE124" s="960"/>
      <c r="AF124" s="961" t="s">
        <v>121</v>
      </c>
      <c r="AG124" s="959"/>
      <c r="AH124" s="959"/>
      <c r="AI124" s="959"/>
      <c r="AJ124" s="960"/>
      <c r="AK124" s="961" t="s">
        <v>121</v>
      </c>
      <c r="AL124" s="959"/>
      <c r="AM124" s="959"/>
      <c r="AN124" s="959"/>
      <c r="AO124" s="960"/>
      <c r="AP124" s="962" t="s">
        <v>121</v>
      </c>
      <c r="AQ124" s="963"/>
      <c r="AR124" s="963"/>
      <c r="AS124" s="963"/>
      <c r="AT124" s="964"/>
      <c r="AU124" s="1059" t="s">
        <v>453</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17.899999999999999</v>
      </c>
      <c r="BR124" s="1027"/>
      <c r="BS124" s="1027"/>
      <c r="BT124" s="1027"/>
      <c r="BU124" s="1027"/>
      <c r="BV124" s="1027" t="s">
        <v>121</v>
      </c>
      <c r="BW124" s="1027"/>
      <c r="BX124" s="1027"/>
      <c r="BY124" s="1027"/>
      <c r="BZ124" s="1027"/>
      <c r="CA124" s="1027">
        <v>5.8</v>
      </c>
      <c r="CB124" s="1027"/>
      <c r="CC124" s="1027"/>
      <c r="CD124" s="1027"/>
      <c r="CE124" s="1027"/>
      <c r="CF124" s="1028"/>
      <c r="CG124" s="1029"/>
      <c r="CH124" s="1029"/>
      <c r="CI124" s="1029"/>
      <c r="CJ124" s="1030"/>
      <c r="CK124" s="1012"/>
      <c r="CL124" s="1012"/>
      <c r="CM124" s="1012"/>
      <c r="CN124" s="1012"/>
      <c r="CO124" s="1013"/>
      <c r="CP124" s="1019" t="s">
        <v>454</v>
      </c>
      <c r="CQ124" s="1020"/>
      <c r="CR124" s="1020"/>
      <c r="CS124" s="1020"/>
      <c r="CT124" s="1020"/>
      <c r="CU124" s="1020"/>
      <c r="CV124" s="1020"/>
      <c r="CW124" s="1020"/>
      <c r="CX124" s="1020"/>
      <c r="CY124" s="1020"/>
      <c r="CZ124" s="1020"/>
      <c r="DA124" s="1020"/>
      <c r="DB124" s="1020"/>
      <c r="DC124" s="1020"/>
      <c r="DD124" s="1020"/>
      <c r="DE124" s="1020"/>
      <c r="DF124" s="1021"/>
      <c r="DG124" s="1004" t="s">
        <v>121</v>
      </c>
      <c r="DH124" s="986"/>
      <c r="DI124" s="986"/>
      <c r="DJ124" s="986"/>
      <c r="DK124" s="987"/>
      <c r="DL124" s="985" t="s">
        <v>121</v>
      </c>
      <c r="DM124" s="986"/>
      <c r="DN124" s="986"/>
      <c r="DO124" s="986"/>
      <c r="DP124" s="987"/>
      <c r="DQ124" s="985" t="s">
        <v>121</v>
      </c>
      <c r="DR124" s="986"/>
      <c r="DS124" s="986"/>
      <c r="DT124" s="986"/>
      <c r="DU124" s="987"/>
      <c r="DV124" s="988" t="s">
        <v>121</v>
      </c>
      <c r="DW124" s="989"/>
      <c r="DX124" s="989"/>
      <c r="DY124" s="989"/>
      <c r="DZ124" s="990"/>
    </row>
    <row r="125" spans="1:130" s="218" customFormat="1" ht="26.25" customHeight="1" x14ac:dyDescent="0.15">
      <c r="A125" s="1057"/>
      <c r="B125" s="949"/>
      <c r="C125" s="922" t="s">
        <v>443</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121</v>
      </c>
      <c r="AB125" s="959"/>
      <c r="AC125" s="959"/>
      <c r="AD125" s="959"/>
      <c r="AE125" s="960"/>
      <c r="AF125" s="961" t="s">
        <v>121</v>
      </c>
      <c r="AG125" s="959"/>
      <c r="AH125" s="959"/>
      <c r="AI125" s="959"/>
      <c r="AJ125" s="960"/>
      <c r="AK125" s="961" t="s">
        <v>121</v>
      </c>
      <c r="AL125" s="959"/>
      <c r="AM125" s="959"/>
      <c r="AN125" s="959"/>
      <c r="AO125" s="960"/>
      <c r="AP125" s="962" t="s">
        <v>121</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455</v>
      </c>
      <c r="CL125" s="1007"/>
      <c r="CM125" s="1007"/>
      <c r="CN125" s="1007"/>
      <c r="CO125" s="1008"/>
      <c r="CP125" s="929" t="s">
        <v>456</v>
      </c>
      <c r="CQ125" s="897"/>
      <c r="CR125" s="897"/>
      <c r="CS125" s="897"/>
      <c r="CT125" s="897"/>
      <c r="CU125" s="897"/>
      <c r="CV125" s="897"/>
      <c r="CW125" s="897"/>
      <c r="CX125" s="897"/>
      <c r="CY125" s="897"/>
      <c r="CZ125" s="897"/>
      <c r="DA125" s="897"/>
      <c r="DB125" s="897"/>
      <c r="DC125" s="897"/>
      <c r="DD125" s="897"/>
      <c r="DE125" s="897"/>
      <c r="DF125" s="898"/>
      <c r="DG125" s="930" t="s">
        <v>121</v>
      </c>
      <c r="DH125" s="931"/>
      <c r="DI125" s="931"/>
      <c r="DJ125" s="931"/>
      <c r="DK125" s="931"/>
      <c r="DL125" s="931" t="s">
        <v>121</v>
      </c>
      <c r="DM125" s="931"/>
      <c r="DN125" s="931"/>
      <c r="DO125" s="931"/>
      <c r="DP125" s="931"/>
      <c r="DQ125" s="931" t="s">
        <v>121</v>
      </c>
      <c r="DR125" s="931"/>
      <c r="DS125" s="931"/>
      <c r="DT125" s="931"/>
      <c r="DU125" s="931"/>
      <c r="DV125" s="932" t="s">
        <v>121</v>
      </c>
      <c r="DW125" s="932"/>
      <c r="DX125" s="932"/>
      <c r="DY125" s="932"/>
      <c r="DZ125" s="933"/>
    </row>
    <row r="126" spans="1:130" s="218" customFormat="1" ht="26.25" customHeight="1" thickBot="1" x14ac:dyDescent="0.2">
      <c r="A126" s="1057"/>
      <c r="B126" s="949"/>
      <c r="C126" s="922" t="s">
        <v>445</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21937</v>
      </c>
      <c r="AB126" s="959"/>
      <c r="AC126" s="959"/>
      <c r="AD126" s="959"/>
      <c r="AE126" s="960"/>
      <c r="AF126" s="961">
        <v>17921</v>
      </c>
      <c r="AG126" s="959"/>
      <c r="AH126" s="959"/>
      <c r="AI126" s="959"/>
      <c r="AJ126" s="960"/>
      <c r="AK126" s="961">
        <v>15805</v>
      </c>
      <c r="AL126" s="959"/>
      <c r="AM126" s="959"/>
      <c r="AN126" s="959"/>
      <c r="AO126" s="960"/>
      <c r="AP126" s="962">
        <v>0.4</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457</v>
      </c>
      <c r="CQ126" s="923"/>
      <c r="CR126" s="923"/>
      <c r="CS126" s="923"/>
      <c r="CT126" s="923"/>
      <c r="CU126" s="923"/>
      <c r="CV126" s="923"/>
      <c r="CW126" s="923"/>
      <c r="CX126" s="923"/>
      <c r="CY126" s="923"/>
      <c r="CZ126" s="923"/>
      <c r="DA126" s="923"/>
      <c r="DB126" s="923"/>
      <c r="DC126" s="923"/>
      <c r="DD126" s="923"/>
      <c r="DE126" s="923"/>
      <c r="DF126" s="924"/>
      <c r="DG126" s="925" t="s">
        <v>121</v>
      </c>
      <c r="DH126" s="926"/>
      <c r="DI126" s="926"/>
      <c r="DJ126" s="926"/>
      <c r="DK126" s="926"/>
      <c r="DL126" s="926" t="s">
        <v>121</v>
      </c>
      <c r="DM126" s="926"/>
      <c r="DN126" s="926"/>
      <c r="DO126" s="926"/>
      <c r="DP126" s="926"/>
      <c r="DQ126" s="926" t="s">
        <v>121</v>
      </c>
      <c r="DR126" s="926"/>
      <c r="DS126" s="926"/>
      <c r="DT126" s="926"/>
      <c r="DU126" s="926"/>
      <c r="DV126" s="927" t="s">
        <v>121</v>
      </c>
      <c r="DW126" s="927"/>
      <c r="DX126" s="927"/>
      <c r="DY126" s="927"/>
      <c r="DZ126" s="928"/>
    </row>
    <row r="127" spans="1:130" s="218" customFormat="1" ht="26.25" customHeight="1" x14ac:dyDescent="0.15">
      <c r="A127" s="1058"/>
      <c r="B127" s="951"/>
      <c r="C127" s="973" t="s">
        <v>458</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121</v>
      </c>
      <c r="AB127" s="959"/>
      <c r="AC127" s="959"/>
      <c r="AD127" s="959"/>
      <c r="AE127" s="960"/>
      <c r="AF127" s="961" t="s">
        <v>121</v>
      </c>
      <c r="AG127" s="959"/>
      <c r="AH127" s="959"/>
      <c r="AI127" s="959"/>
      <c r="AJ127" s="960"/>
      <c r="AK127" s="961" t="s">
        <v>121</v>
      </c>
      <c r="AL127" s="959"/>
      <c r="AM127" s="959"/>
      <c r="AN127" s="959"/>
      <c r="AO127" s="960"/>
      <c r="AP127" s="962" t="s">
        <v>121</v>
      </c>
      <c r="AQ127" s="963"/>
      <c r="AR127" s="963"/>
      <c r="AS127" s="963"/>
      <c r="AT127" s="964"/>
      <c r="AU127" s="220"/>
      <c r="AV127" s="220"/>
      <c r="AW127" s="220"/>
      <c r="AX127" s="1031" t="s">
        <v>459</v>
      </c>
      <c r="AY127" s="1032"/>
      <c r="AZ127" s="1032"/>
      <c r="BA127" s="1032"/>
      <c r="BB127" s="1032"/>
      <c r="BC127" s="1032"/>
      <c r="BD127" s="1032"/>
      <c r="BE127" s="1033"/>
      <c r="BF127" s="1034" t="s">
        <v>460</v>
      </c>
      <c r="BG127" s="1032"/>
      <c r="BH127" s="1032"/>
      <c r="BI127" s="1032"/>
      <c r="BJ127" s="1032"/>
      <c r="BK127" s="1032"/>
      <c r="BL127" s="1033"/>
      <c r="BM127" s="1034" t="s">
        <v>461</v>
      </c>
      <c r="BN127" s="1032"/>
      <c r="BO127" s="1032"/>
      <c r="BP127" s="1032"/>
      <c r="BQ127" s="1032"/>
      <c r="BR127" s="1032"/>
      <c r="BS127" s="1033"/>
      <c r="BT127" s="1034" t="s">
        <v>462</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463</v>
      </c>
      <c r="CQ127" s="923"/>
      <c r="CR127" s="923"/>
      <c r="CS127" s="923"/>
      <c r="CT127" s="923"/>
      <c r="CU127" s="923"/>
      <c r="CV127" s="923"/>
      <c r="CW127" s="923"/>
      <c r="CX127" s="923"/>
      <c r="CY127" s="923"/>
      <c r="CZ127" s="923"/>
      <c r="DA127" s="923"/>
      <c r="DB127" s="923"/>
      <c r="DC127" s="923"/>
      <c r="DD127" s="923"/>
      <c r="DE127" s="923"/>
      <c r="DF127" s="924"/>
      <c r="DG127" s="925" t="s">
        <v>121</v>
      </c>
      <c r="DH127" s="926"/>
      <c r="DI127" s="926"/>
      <c r="DJ127" s="926"/>
      <c r="DK127" s="926"/>
      <c r="DL127" s="926" t="s">
        <v>121</v>
      </c>
      <c r="DM127" s="926"/>
      <c r="DN127" s="926"/>
      <c r="DO127" s="926"/>
      <c r="DP127" s="926"/>
      <c r="DQ127" s="926" t="s">
        <v>121</v>
      </c>
      <c r="DR127" s="926"/>
      <c r="DS127" s="926"/>
      <c r="DT127" s="926"/>
      <c r="DU127" s="926"/>
      <c r="DV127" s="927" t="s">
        <v>121</v>
      </c>
      <c r="DW127" s="927"/>
      <c r="DX127" s="927"/>
      <c r="DY127" s="927"/>
      <c r="DZ127" s="928"/>
    </row>
    <row r="128" spans="1:130" s="218" customFormat="1" ht="26.25" customHeight="1" thickBot="1" x14ac:dyDescent="0.2">
      <c r="A128" s="1041" t="s">
        <v>464</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465</v>
      </c>
      <c r="X128" s="1043"/>
      <c r="Y128" s="1043"/>
      <c r="Z128" s="1044"/>
      <c r="AA128" s="1045">
        <v>172</v>
      </c>
      <c r="AB128" s="1046"/>
      <c r="AC128" s="1046"/>
      <c r="AD128" s="1046"/>
      <c r="AE128" s="1047"/>
      <c r="AF128" s="1048">
        <v>172</v>
      </c>
      <c r="AG128" s="1046"/>
      <c r="AH128" s="1046"/>
      <c r="AI128" s="1046"/>
      <c r="AJ128" s="1047"/>
      <c r="AK128" s="1048">
        <v>9072</v>
      </c>
      <c r="AL128" s="1046"/>
      <c r="AM128" s="1046"/>
      <c r="AN128" s="1046"/>
      <c r="AO128" s="1047"/>
      <c r="AP128" s="1049"/>
      <c r="AQ128" s="1050"/>
      <c r="AR128" s="1050"/>
      <c r="AS128" s="1050"/>
      <c r="AT128" s="1051"/>
      <c r="AU128" s="220"/>
      <c r="AV128" s="220"/>
      <c r="AW128" s="220"/>
      <c r="AX128" s="896" t="s">
        <v>466</v>
      </c>
      <c r="AY128" s="897"/>
      <c r="AZ128" s="897"/>
      <c r="BA128" s="897"/>
      <c r="BB128" s="897"/>
      <c r="BC128" s="897"/>
      <c r="BD128" s="897"/>
      <c r="BE128" s="898"/>
      <c r="BF128" s="1052" t="s">
        <v>121</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467</v>
      </c>
      <c r="CQ128" s="726"/>
      <c r="CR128" s="726"/>
      <c r="CS128" s="726"/>
      <c r="CT128" s="726"/>
      <c r="CU128" s="726"/>
      <c r="CV128" s="726"/>
      <c r="CW128" s="726"/>
      <c r="CX128" s="726"/>
      <c r="CY128" s="726"/>
      <c r="CZ128" s="726"/>
      <c r="DA128" s="726"/>
      <c r="DB128" s="726"/>
      <c r="DC128" s="726"/>
      <c r="DD128" s="726"/>
      <c r="DE128" s="726"/>
      <c r="DF128" s="1036"/>
      <c r="DG128" s="1037" t="s">
        <v>121</v>
      </c>
      <c r="DH128" s="1038"/>
      <c r="DI128" s="1038"/>
      <c r="DJ128" s="1038"/>
      <c r="DK128" s="1038"/>
      <c r="DL128" s="1038" t="s">
        <v>121</v>
      </c>
      <c r="DM128" s="1038"/>
      <c r="DN128" s="1038"/>
      <c r="DO128" s="1038"/>
      <c r="DP128" s="1038"/>
      <c r="DQ128" s="1038" t="s">
        <v>121</v>
      </c>
      <c r="DR128" s="1038"/>
      <c r="DS128" s="1038"/>
      <c r="DT128" s="1038"/>
      <c r="DU128" s="1038"/>
      <c r="DV128" s="1039" t="s">
        <v>121</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468</v>
      </c>
      <c r="X129" s="1071"/>
      <c r="Y129" s="1071"/>
      <c r="Z129" s="1072"/>
      <c r="AA129" s="958">
        <v>4262510</v>
      </c>
      <c r="AB129" s="959"/>
      <c r="AC129" s="959"/>
      <c r="AD129" s="959"/>
      <c r="AE129" s="960"/>
      <c r="AF129" s="961">
        <v>4294335</v>
      </c>
      <c r="AG129" s="959"/>
      <c r="AH129" s="959"/>
      <c r="AI129" s="959"/>
      <c r="AJ129" s="960"/>
      <c r="AK129" s="961">
        <v>4415707</v>
      </c>
      <c r="AL129" s="959"/>
      <c r="AM129" s="959"/>
      <c r="AN129" s="959"/>
      <c r="AO129" s="960"/>
      <c r="AP129" s="1073"/>
      <c r="AQ129" s="1074"/>
      <c r="AR129" s="1074"/>
      <c r="AS129" s="1074"/>
      <c r="AT129" s="1075"/>
      <c r="AU129" s="221"/>
      <c r="AV129" s="221"/>
      <c r="AW129" s="221"/>
      <c r="AX129" s="1065" t="s">
        <v>469</v>
      </c>
      <c r="AY129" s="923"/>
      <c r="AZ129" s="923"/>
      <c r="BA129" s="923"/>
      <c r="BB129" s="923"/>
      <c r="BC129" s="923"/>
      <c r="BD129" s="923"/>
      <c r="BE129" s="924"/>
      <c r="BF129" s="1066" t="s">
        <v>121</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470</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471</v>
      </c>
      <c r="X130" s="1071"/>
      <c r="Y130" s="1071"/>
      <c r="Z130" s="1072"/>
      <c r="AA130" s="958">
        <v>659371</v>
      </c>
      <c r="AB130" s="959"/>
      <c r="AC130" s="959"/>
      <c r="AD130" s="959"/>
      <c r="AE130" s="960"/>
      <c r="AF130" s="961">
        <v>614245</v>
      </c>
      <c r="AG130" s="959"/>
      <c r="AH130" s="959"/>
      <c r="AI130" s="959"/>
      <c r="AJ130" s="960"/>
      <c r="AK130" s="961">
        <v>597803</v>
      </c>
      <c r="AL130" s="959"/>
      <c r="AM130" s="959"/>
      <c r="AN130" s="959"/>
      <c r="AO130" s="960"/>
      <c r="AP130" s="1073"/>
      <c r="AQ130" s="1074"/>
      <c r="AR130" s="1074"/>
      <c r="AS130" s="1074"/>
      <c r="AT130" s="1075"/>
      <c r="AU130" s="221"/>
      <c r="AV130" s="221"/>
      <c r="AW130" s="221"/>
      <c r="AX130" s="1065" t="s">
        <v>472</v>
      </c>
      <c r="AY130" s="923"/>
      <c r="AZ130" s="923"/>
      <c r="BA130" s="923"/>
      <c r="BB130" s="923"/>
      <c r="BC130" s="923"/>
      <c r="BD130" s="923"/>
      <c r="BE130" s="924"/>
      <c r="BF130" s="1101">
        <v>11.8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473</v>
      </c>
      <c r="X131" s="1108"/>
      <c r="Y131" s="1108"/>
      <c r="Z131" s="1109"/>
      <c r="AA131" s="1004">
        <v>3603139</v>
      </c>
      <c r="AB131" s="986"/>
      <c r="AC131" s="986"/>
      <c r="AD131" s="986"/>
      <c r="AE131" s="987"/>
      <c r="AF131" s="985">
        <v>3680090</v>
      </c>
      <c r="AG131" s="986"/>
      <c r="AH131" s="986"/>
      <c r="AI131" s="986"/>
      <c r="AJ131" s="987"/>
      <c r="AK131" s="985">
        <v>3817904</v>
      </c>
      <c r="AL131" s="986"/>
      <c r="AM131" s="986"/>
      <c r="AN131" s="986"/>
      <c r="AO131" s="987"/>
      <c r="AP131" s="1110"/>
      <c r="AQ131" s="1111"/>
      <c r="AR131" s="1111"/>
      <c r="AS131" s="1111"/>
      <c r="AT131" s="1112"/>
      <c r="AU131" s="221"/>
      <c r="AV131" s="221"/>
      <c r="AW131" s="221"/>
      <c r="AX131" s="1083" t="s">
        <v>474</v>
      </c>
      <c r="AY131" s="726"/>
      <c r="AZ131" s="726"/>
      <c r="BA131" s="726"/>
      <c r="BB131" s="726"/>
      <c r="BC131" s="726"/>
      <c r="BD131" s="726"/>
      <c r="BE131" s="1036"/>
      <c r="BF131" s="1084">
        <v>5.8</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475</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476</v>
      </c>
      <c r="W132" s="1094"/>
      <c r="X132" s="1094"/>
      <c r="Y132" s="1094"/>
      <c r="Z132" s="1095"/>
      <c r="AA132" s="1096">
        <v>12.72384995</v>
      </c>
      <c r="AB132" s="1097"/>
      <c r="AC132" s="1097"/>
      <c r="AD132" s="1097"/>
      <c r="AE132" s="1098"/>
      <c r="AF132" s="1099">
        <v>12.95009089</v>
      </c>
      <c r="AG132" s="1097"/>
      <c r="AH132" s="1097"/>
      <c r="AI132" s="1097"/>
      <c r="AJ132" s="1098"/>
      <c r="AK132" s="1099">
        <v>9.9603604489999995</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477</v>
      </c>
      <c r="W133" s="1077"/>
      <c r="X133" s="1077"/>
      <c r="Y133" s="1077"/>
      <c r="Z133" s="1078"/>
      <c r="AA133" s="1079">
        <v>13</v>
      </c>
      <c r="AB133" s="1080"/>
      <c r="AC133" s="1080"/>
      <c r="AD133" s="1080"/>
      <c r="AE133" s="1081"/>
      <c r="AF133" s="1079">
        <v>12.8</v>
      </c>
      <c r="AG133" s="1080"/>
      <c r="AH133" s="1080"/>
      <c r="AI133" s="1080"/>
      <c r="AJ133" s="1081"/>
      <c r="AK133" s="1079">
        <v>11.8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LMUBpWSbblcOWMFY+sZmx8CAf8OUPiOI4D/L4LR/CciwbR5vpzG9w4phb4KTELsGe2v5e2sm/CPiy5cnILsVfA==" saltValue="9nEdiNk9fZy7NnMilEIU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1" zoomScale="85" zoomScaleNormal="85" zoomScaleSheetLayoutView="85" workbookViewId="0">
      <selection activeCell="CM96" sqref="CM96"/>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h679GExyoe2Z7P/JCG+xpHEPy5BI0B/60EPPGgJEtBtkwIZeG7/DdOZzYCOkeraGguIbClcX0tWoSf8ZPKBtw==" saltValue="q82CAkYwDa/fEz5K0imj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K25" zoomScale="85" zoomScaleNormal="85" zoomScaleSheetLayoutView="55" workbookViewId="0">
      <selection activeCell="BZ3" sqref="BZ3"/>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kMNaQr5/xlv4rkMjd7c7YLF+HlAPxbq8l0ocEJNsb4ZrBPSwNCYYAf+awV1HK//erBOewEvS5FydKMROINXMw==" saltValue="JMRHdQBPncF9Ds5784BW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486</v>
      </c>
      <c r="AL9" s="1117"/>
      <c r="AM9" s="1117"/>
      <c r="AN9" s="1118"/>
      <c r="AO9" s="269">
        <v>1386525</v>
      </c>
      <c r="AP9" s="269">
        <v>129135</v>
      </c>
      <c r="AQ9" s="270">
        <v>118131</v>
      </c>
      <c r="AR9" s="271">
        <v>9.3000000000000007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487</v>
      </c>
      <c r="AL10" s="1117"/>
      <c r="AM10" s="1117"/>
      <c r="AN10" s="1118"/>
      <c r="AO10" s="272">
        <v>134291</v>
      </c>
      <c r="AP10" s="272">
        <v>12507</v>
      </c>
      <c r="AQ10" s="273">
        <v>19338</v>
      </c>
      <c r="AR10" s="274">
        <v>-35.299999999999997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488</v>
      </c>
      <c r="AL11" s="1117"/>
      <c r="AM11" s="1117"/>
      <c r="AN11" s="1118"/>
      <c r="AO11" s="272" t="s">
        <v>489</v>
      </c>
      <c r="AP11" s="272" t="s">
        <v>489</v>
      </c>
      <c r="AQ11" s="273">
        <v>1486</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490</v>
      </c>
      <c r="AL12" s="1117"/>
      <c r="AM12" s="1117"/>
      <c r="AN12" s="1118"/>
      <c r="AO12" s="272" t="s">
        <v>489</v>
      </c>
      <c r="AP12" s="272" t="s">
        <v>489</v>
      </c>
      <c r="AQ12" s="273" t="s">
        <v>489</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491</v>
      </c>
      <c r="AL13" s="1117"/>
      <c r="AM13" s="1117"/>
      <c r="AN13" s="1118"/>
      <c r="AO13" s="272">
        <v>34138</v>
      </c>
      <c r="AP13" s="272">
        <v>3179</v>
      </c>
      <c r="AQ13" s="273">
        <v>4880</v>
      </c>
      <c r="AR13" s="274">
        <v>-34.9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492</v>
      </c>
      <c r="AL14" s="1117"/>
      <c r="AM14" s="1117"/>
      <c r="AN14" s="1118"/>
      <c r="AO14" s="272">
        <v>1466</v>
      </c>
      <c r="AP14" s="272">
        <v>137</v>
      </c>
      <c r="AQ14" s="273">
        <v>1912</v>
      </c>
      <c r="AR14" s="274">
        <v>-92.8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493</v>
      </c>
      <c r="AL15" s="1120"/>
      <c r="AM15" s="1120"/>
      <c r="AN15" s="1121"/>
      <c r="AO15" s="272">
        <v>-55589</v>
      </c>
      <c r="AP15" s="272">
        <v>-5177</v>
      </c>
      <c r="AQ15" s="273">
        <v>-7094</v>
      </c>
      <c r="AR15" s="274">
        <v>-27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1500831</v>
      </c>
      <c r="AP16" s="272">
        <v>139781</v>
      </c>
      <c r="AQ16" s="273">
        <v>138653</v>
      </c>
      <c r="AR16" s="274">
        <v>0.8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498</v>
      </c>
      <c r="AL21" s="1123"/>
      <c r="AM21" s="1123"/>
      <c r="AN21" s="1124"/>
      <c r="AO21" s="285">
        <v>11.74</v>
      </c>
      <c r="AP21" s="286">
        <v>11.03</v>
      </c>
      <c r="AQ21" s="287">
        <v>0.71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499</v>
      </c>
      <c r="AL22" s="1123"/>
      <c r="AM22" s="1123"/>
      <c r="AN22" s="1124"/>
      <c r="AO22" s="290">
        <v>98</v>
      </c>
      <c r="AP22" s="291">
        <v>96.9</v>
      </c>
      <c r="AQ22" s="292">
        <v>1.1000000000000001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500</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503</v>
      </c>
      <c r="AL32" s="1131"/>
      <c r="AM32" s="1131"/>
      <c r="AN32" s="1132"/>
      <c r="AO32" s="300">
        <v>536598</v>
      </c>
      <c r="AP32" s="300">
        <v>49977</v>
      </c>
      <c r="AQ32" s="301">
        <v>59716</v>
      </c>
      <c r="AR32" s="302">
        <v>-16.3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504</v>
      </c>
      <c r="AL33" s="1131"/>
      <c r="AM33" s="1131"/>
      <c r="AN33" s="1132"/>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505</v>
      </c>
      <c r="AL34" s="1131"/>
      <c r="AM34" s="1131"/>
      <c r="AN34" s="1132"/>
      <c r="AO34" s="300" t="s">
        <v>489</v>
      </c>
      <c r="AP34" s="300" t="s">
        <v>489</v>
      </c>
      <c r="AQ34" s="301" t="s">
        <v>489</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506</v>
      </c>
      <c r="AL35" s="1131"/>
      <c r="AM35" s="1131"/>
      <c r="AN35" s="1132"/>
      <c r="AO35" s="300">
        <v>361514</v>
      </c>
      <c r="AP35" s="300">
        <v>33670</v>
      </c>
      <c r="AQ35" s="301">
        <v>21226</v>
      </c>
      <c r="AR35" s="302">
        <v>58.6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507</v>
      </c>
      <c r="AL36" s="1131"/>
      <c r="AM36" s="1131"/>
      <c r="AN36" s="1132"/>
      <c r="AO36" s="300">
        <v>73235</v>
      </c>
      <c r="AP36" s="300">
        <v>6821</v>
      </c>
      <c r="AQ36" s="301">
        <v>5622</v>
      </c>
      <c r="AR36" s="302">
        <v>21.3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508</v>
      </c>
      <c r="AL37" s="1131"/>
      <c r="AM37" s="1131"/>
      <c r="AN37" s="1132"/>
      <c r="AO37" s="300">
        <v>15805</v>
      </c>
      <c r="AP37" s="300">
        <v>1472</v>
      </c>
      <c r="AQ37" s="301">
        <v>447</v>
      </c>
      <c r="AR37" s="302">
        <v>229.3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509</v>
      </c>
      <c r="AL38" s="1134"/>
      <c r="AM38" s="1134"/>
      <c r="AN38" s="1135"/>
      <c r="AO38" s="303" t="s">
        <v>489</v>
      </c>
      <c r="AP38" s="303" t="s">
        <v>489</v>
      </c>
      <c r="AQ38" s="304">
        <v>23</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510</v>
      </c>
      <c r="AL39" s="1134"/>
      <c r="AM39" s="1134"/>
      <c r="AN39" s="1135"/>
      <c r="AO39" s="300">
        <v>-9072</v>
      </c>
      <c r="AP39" s="300">
        <v>-845</v>
      </c>
      <c r="AQ39" s="301">
        <v>-1646</v>
      </c>
      <c r="AR39" s="302">
        <v>-48.7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511</v>
      </c>
      <c r="AL40" s="1131"/>
      <c r="AM40" s="1131"/>
      <c r="AN40" s="1132"/>
      <c r="AO40" s="300">
        <v>-597803</v>
      </c>
      <c r="AP40" s="300">
        <v>-55677</v>
      </c>
      <c r="AQ40" s="301">
        <v>-57881</v>
      </c>
      <c r="AR40" s="302">
        <v>-3.8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380277</v>
      </c>
      <c r="AP41" s="300">
        <v>35417</v>
      </c>
      <c r="AQ41" s="301">
        <v>27507</v>
      </c>
      <c r="AR41" s="302">
        <v>28.8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481</v>
      </c>
      <c r="AN49" s="1127" t="s">
        <v>514</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965743</v>
      </c>
      <c r="AN51" s="322">
        <v>86941</v>
      </c>
      <c r="AO51" s="323">
        <v>4</v>
      </c>
      <c r="AP51" s="324">
        <v>94796</v>
      </c>
      <c r="AQ51" s="325">
        <v>1.4</v>
      </c>
      <c r="AR51" s="326">
        <v>2.6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409515</v>
      </c>
      <c r="AN52" s="330">
        <v>36867</v>
      </c>
      <c r="AO52" s="331">
        <v>-45</v>
      </c>
      <c r="AP52" s="332">
        <v>55781</v>
      </c>
      <c r="AQ52" s="333">
        <v>4.5999999999999996</v>
      </c>
      <c r="AR52" s="334">
        <v>-49.6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611384</v>
      </c>
      <c r="AN53" s="322">
        <v>55677</v>
      </c>
      <c r="AO53" s="323">
        <v>-36</v>
      </c>
      <c r="AP53" s="324">
        <v>85942</v>
      </c>
      <c r="AQ53" s="325">
        <v>-9.3000000000000007</v>
      </c>
      <c r="AR53" s="326">
        <v>-26.7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392531</v>
      </c>
      <c r="AN54" s="330">
        <v>35746</v>
      </c>
      <c r="AO54" s="331">
        <v>-3</v>
      </c>
      <c r="AP54" s="332">
        <v>48630</v>
      </c>
      <c r="AQ54" s="333">
        <v>-12.8</v>
      </c>
      <c r="AR54" s="334">
        <v>9.8000000000000007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566117</v>
      </c>
      <c r="AN55" s="322">
        <v>51885</v>
      </c>
      <c r="AO55" s="323">
        <v>-6.8</v>
      </c>
      <c r="AP55" s="324">
        <v>95007</v>
      </c>
      <c r="AQ55" s="325">
        <v>10.5</v>
      </c>
      <c r="AR55" s="326">
        <v>-17.3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419322</v>
      </c>
      <c r="AN56" s="330">
        <v>38431</v>
      </c>
      <c r="AO56" s="331">
        <v>7.5</v>
      </c>
      <c r="AP56" s="332">
        <v>48509</v>
      </c>
      <c r="AQ56" s="333">
        <v>-0.2</v>
      </c>
      <c r="AR56" s="334">
        <v>7.7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445278</v>
      </c>
      <c r="AN57" s="322">
        <v>41104</v>
      </c>
      <c r="AO57" s="323">
        <v>-20.8</v>
      </c>
      <c r="AP57" s="324">
        <v>98176</v>
      </c>
      <c r="AQ57" s="325">
        <v>3.3</v>
      </c>
      <c r="AR57" s="326">
        <v>-24.1</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232562</v>
      </c>
      <c r="AN58" s="330">
        <v>21468</v>
      </c>
      <c r="AO58" s="331">
        <v>-44.1</v>
      </c>
      <c r="AP58" s="332">
        <v>58489</v>
      </c>
      <c r="AQ58" s="333">
        <v>20.6</v>
      </c>
      <c r="AR58" s="334">
        <v>-64.7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1037364</v>
      </c>
      <c r="AN59" s="322">
        <v>96616</v>
      </c>
      <c r="AO59" s="323">
        <v>135.1</v>
      </c>
      <c r="AP59" s="324">
        <v>119283</v>
      </c>
      <c r="AQ59" s="325">
        <v>21.5</v>
      </c>
      <c r="AR59" s="326">
        <v>113.6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748805</v>
      </c>
      <c r="AN60" s="330">
        <v>69741</v>
      </c>
      <c r="AO60" s="331">
        <v>224.9</v>
      </c>
      <c r="AP60" s="332">
        <v>64747</v>
      </c>
      <c r="AQ60" s="333">
        <v>10.7</v>
      </c>
      <c r="AR60" s="334">
        <v>214.2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725177</v>
      </c>
      <c r="AN61" s="337">
        <v>66445</v>
      </c>
      <c r="AO61" s="338">
        <v>15.1</v>
      </c>
      <c r="AP61" s="339">
        <v>98641</v>
      </c>
      <c r="AQ61" s="340">
        <v>5.5</v>
      </c>
      <c r="AR61" s="326">
        <v>9.6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440547</v>
      </c>
      <c r="AN62" s="330">
        <v>40451</v>
      </c>
      <c r="AO62" s="331">
        <v>28.1</v>
      </c>
      <c r="AP62" s="332">
        <v>55231</v>
      </c>
      <c r="AQ62" s="333">
        <v>4.5999999999999996</v>
      </c>
      <c r="AR62" s="334">
        <v>23.5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SL8rMhRh8STA/RiJsBWU0FF8cQd6R9zMg8gM3xp78WkBl3cVgVXGNvROCmx9+IQ9PXK9XzXwid2iWfqd1UhZA==" saltValue="tSoQK8cCkGYHJ26uGrFMu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E102" sqref="AE102"/>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JZTkIKAIq7CJ3/xpoUgqNpkaR8HNAzsHYs35oXc76njdzXVfajc672O9Epkq6urhhvrHlUMI4TBCyzD2NhwLw==" saltValue="FD6gmTdergDtUrqzuYc5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8" zoomScaleNormal="100" zoomScaleSheetLayoutView="55" workbookViewId="0">
      <selection activeCell="AF99" sqref="AF99"/>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3PzqlNWsD19W+Jsic88rjNK3hmuriSu1l/WGSKXUiHs5cxhr/aamx23jlh5mN5yJo93/v5qxqgyMsIXz9jEgVw==" saltValue="Jg/mv1JDApoVerhUsC4J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65.63</v>
      </c>
      <c r="G47" s="12">
        <v>70.73</v>
      </c>
      <c r="H47" s="12">
        <v>72.849999999999994</v>
      </c>
      <c r="I47" s="12">
        <v>69.650000000000006</v>
      </c>
      <c r="J47" s="13">
        <v>71.61</v>
      </c>
    </row>
    <row r="48" spans="2:10" ht="57.75" customHeight="1" x14ac:dyDescent="0.15">
      <c r="B48" s="14"/>
      <c r="C48" s="1141" t="s">
        <v>4</v>
      </c>
      <c r="D48" s="1141"/>
      <c r="E48" s="1142"/>
      <c r="F48" s="15">
        <v>10.18</v>
      </c>
      <c r="G48" s="16">
        <v>9.6</v>
      </c>
      <c r="H48" s="16">
        <v>10.039999999999999</v>
      </c>
      <c r="I48" s="16">
        <v>9.36</v>
      </c>
      <c r="J48" s="17">
        <v>10.58</v>
      </c>
    </row>
    <row r="49" spans="2:10" ht="57.75" customHeight="1" thickBot="1" x14ac:dyDescent="0.2">
      <c r="B49" s="18"/>
      <c r="C49" s="1143" t="s">
        <v>5</v>
      </c>
      <c r="D49" s="1143"/>
      <c r="E49" s="1144"/>
      <c r="F49" s="19">
        <v>3.76</v>
      </c>
      <c r="G49" s="20">
        <v>8.07</v>
      </c>
      <c r="H49" s="20">
        <v>1.1000000000000001</v>
      </c>
      <c r="I49" s="20" t="s">
        <v>533</v>
      </c>
      <c r="J49" s="21">
        <v>5.35</v>
      </c>
    </row>
    <row r="50" spans="2:10" x14ac:dyDescent="0.15"/>
  </sheetData>
  <sheetProtection algorithmName="SHA-512" hashValue="HHVWYgOIdrfAH0cARiMeVnyVEqn0mIRR1khFUT1opqZqfXuk1ZomxwDuC3x0iD2WwexP2quqRYUUu92P1sQQqA==" saltValue="zlaJU60Lkq5/sWwImjpF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K38" sqref="K38"/>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534</v>
      </c>
      <c r="D34" s="1151"/>
      <c r="E34" s="1152"/>
      <c r="F34" s="32" t="s">
        <v>535</v>
      </c>
      <c r="G34" s="33" t="s">
        <v>536</v>
      </c>
      <c r="H34" s="33" t="s">
        <v>536</v>
      </c>
      <c r="I34" s="33" t="s">
        <v>537</v>
      </c>
      <c r="J34" s="34" t="s">
        <v>538</v>
      </c>
      <c r="K34" s="22"/>
      <c r="L34" s="22"/>
      <c r="M34" s="22"/>
      <c r="N34" s="22"/>
      <c r="O34" s="22"/>
      <c r="P34" s="22"/>
    </row>
    <row r="35" spans="1:16" ht="39" customHeight="1" x14ac:dyDescent="0.15">
      <c r="A35" s="22"/>
      <c r="B35" s="35"/>
      <c r="C35" s="1145" t="s">
        <v>539</v>
      </c>
      <c r="D35" s="1146"/>
      <c r="E35" s="1147"/>
      <c r="F35" s="36">
        <v>10.94</v>
      </c>
      <c r="G35" s="37">
        <v>10.92</v>
      </c>
      <c r="H35" s="37">
        <v>11.49</v>
      </c>
      <c r="I35" s="37">
        <v>12.7</v>
      </c>
      <c r="J35" s="38">
        <v>12.97</v>
      </c>
      <c r="K35" s="22"/>
      <c r="L35" s="22"/>
      <c r="M35" s="22"/>
      <c r="N35" s="22"/>
      <c r="O35" s="22"/>
      <c r="P35" s="22"/>
    </row>
    <row r="36" spans="1:16" ht="39" customHeight="1" x14ac:dyDescent="0.15">
      <c r="A36" s="22"/>
      <c r="B36" s="35"/>
      <c r="C36" s="1145" t="s">
        <v>540</v>
      </c>
      <c r="D36" s="1146"/>
      <c r="E36" s="1147"/>
      <c r="F36" s="36">
        <v>10.9</v>
      </c>
      <c r="G36" s="37">
        <v>10.27</v>
      </c>
      <c r="H36" s="37">
        <v>10.71</v>
      </c>
      <c r="I36" s="37">
        <v>10</v>
      </c>
      <c r="J36" s="38">
        <v>11.17</v>
      </c>
      <c r="K36" s="22"/>
      <c r="L36" s="22"/>
      <c r="M36" s="22"/>
      <c r="N36" s="22"/>
      <c r="O36" s="22"/>
      <c r="P36" s="22"/>
    </row>
    <row r="37" spans="1:16" ht="39" customHeight="1" x14ac:dyDescent="0.15">
      <c r="A37" s="22"/>
      <c r="B37" s="35"/>
      <c r="C37" s="1145" t="s">
        <v>541</v>
      </c>
      <c r="D37" s="1146"/>
      <c r="E37" s="1147"/>
      <c r="F37" s="36">
        <v>4.92</v>
      </c>
      <c r="G37" s="37">
        <v>5</v>
      </c>
      <c r="H37" s="37">
        <v>5.67</v>
      </c>
      <c r="I37" s="37">
        <v>6.6</v>
      </c>
      <c r="J37" s="38">
        <v>6.96</v>
      </c>
      <c r="K37" s="22"/>
      <c r="L37" s="22"/>
      <c r="M37" s="22"/>
      <c r="N37" s="22"/>
      <c r="O37" s="22"/>
      <c r="P37" s="22"/>
    </row>
    <row r="38" spans="1:16" ht="39" customHeight="1" x14ac:dyDescent="0.15">
      <c r="A38" s="22"/>
      <c r="B38" s="35"/>
      <c r="C38" s="1145" t="s">
        <v>542</v>
      </c>
      <c r="D38" s="1146"/>
      <c r="E38" s="1147"/>
      <c r="F38" s="36">
        <v>3.18</v>
      </c>
      <c r="G38" s="37">
        <v>2.95</v>
      </c>
      <c r="H38" s="37">
        <v>3.17</v>
      </c>
      <c r="I38" s="37">
        <v>1.8</v>
      </c>
      <c r="J38" s="38">
        <v>2.0299999999999998</v>
      </c>
      <c r="K38" s="22"/>
      <c r="L38" s="22"/>
      <c r="M38" s="22"/>
      <c r="N38" s="22"/>
      <c r="O38" s="22"/>
      <c r="P38" s="22"/>
    </row>
    <row r="39" spans="1:16" ht="39" customHeight="1" x14ac:dyDescent="0.15">
      <c r="A39" s="22"/>
      <c r="B39" s="35"/>
      <c r="C39" s="1145" t="s">
        <v>543</v>
      </c>
      <c r="D39" s="1146"/>
      <c r="E39" s="1147"/>
      <c r="F39" s="36">
        <v>2.23</v>
      </c>
      <c r="G39" s="37">
        <v>2.38</v>
      </c>
      <c r="H39" s="37">
        <v>2.34</v>
      </c>
      <c r="I39" s="37">
        <v>1.59</v>
      </c>
      <c r="J39" s="38">
        <v>1.38</v>
      </c>
      <c r="K39" s="22"/>
      <c r="L39" s="22"/>
      <c r="M39" s="22"/>
      <c r="N39" s="22"/>
      <c r="O39" s="22"/>
      <c r="P39" s="22"/>
    </row>
    <row r="40" spans="1:16" ht="39" customHeight="1" x14ac:dyDescent="0.15">
      <c r="A40" s="22"/>
      <c r="B40" s="35"/>
      <c r="C40" s="1145" t="s">
        <v>544</v>
      </c>
      <c r="D40" s="1146"/>
      <c r="E40" s="1147"/>
      <c r="F40" s="36">
        <v>0.01</v>
      </c>
      <c r="G40" s="37">
        <v>0.01</v>
      </c>
      <c r="H40" s="37">
        <v>0</v>
      </c>
      <c r="I40" s="37">
        <v>0</v>
      </c>
      <c r="J40" s="38">
        <v>0.02</v>
      </c>
      <c r="K40" s="22"/>
      <c r="L40" s="22"/>
      <c r="M40" s="22"/>
      <c r="N40" s="22"/>
      <c r="O40" s="22"/>
      <c r="P40" s="22"/>
    </row>
    <row r="41" spans="1:16" ht="39" customHeight="1" x14ac:dyDescent="0.15">
      <c r="A41" s="22"/>
      <c r="B41" s="35"/>
      <c r="C41" s="1145" t="s">
        <v>545</v>
      </c>
      <c r="D41" s="1146"/>
      <c r="E41" s="1147"/>
      <c r="F41" s="36">
        <v>0</v>
      </c>
      <c r="G41" s="37">
        <v>0</v>
      </c>
      <c r="H41" s="37">
        <v>0.01</v>
      </c>
      <c r="I41" s="37">
        <v>0.02</v>
      </c>
      <c r="J41" s="38">
        <v>0.02</v>
      </c>
      <c r="K41" s="22"/>
      <c r="L41" s="22"/>
      <c r="M41" s="22"/>
      <c r="N41" s="22"/>
      <c r="O41" s="22"/>
      <c r="P41" s="22"/>
    </row>
    <row r="42" spans="1:16" ht="39" customHeight="1" x14ac:dyDescent="0.15">
      <c r="A42" s="22"/>
      <c r="B42" s="39"/>
      <c r="C42" s="1145" t="s">
        <v>546</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547</v>
      </c>
      <c r="D43" s="1149"/>
      <c r="E43" s="1150"/>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hZUunSbZBMzQnbvzNIwF13+M81F+1EI6n919OP4YYLWaIUoSKokMj6exUWpM0VDdNAKteX0Zhoe3LFTILVUew==" saltValue="bTqjWBCS3SDxaC4HizFm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O52" sqref="O5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637</v>
      </c>
      <c r="L45" s="60">
        <v>635</v>
      </c>
      <c r="M45" s="60">
        <v>637</v>
      </c>
      <c r="N45" s="60">
        <v>623</v>
      </c>
      <c r="O45" s="61">
        <v>537</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489</v>
      </c>
      <c r="L46" s="64" t="s">
        <v>489</v>
      </c>
      <c r="M46" s="64" t="s">
        <v>489</v>
      </c>
      <c r="N46" s="64" t="s">
        <v>489</v>
      </c>
      <c r="O46" s="65" t="s">
        <v>489</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489</v>
      </c>
      <c r="L47" s="64" t="s">
        <v>489</v>
      </c>
      <c r="M47" s="64" t="s">
        <v>489</v>
      </c>
      <c r="N47" s="64" t="s">
        <v>489</v>
      </c>
      <c r="O47" s="65" t="s">
        <v>489</v>
      </c>
      <c r="P47" s="48"/>
      <c r="Q47" s="48"/>
      <c r="R47" s="48"/>
      <c r="S47" s="48"/>
      <c r="T47" s="48"/>
      <c r="U47" s="48"/>
    </row>
    <row r="48" spans="1:21" ht="30.75" customHeight="1" x14ac:dyDescent="0.15">
      <c r="A48" s="48"/>
      <c r="B48" s="1155"/>
      <c r="C48" s="1156"/>
      <c r="D48" s="62"/>
      <c r="E48" s="1161" t="s">
        <v>13</v>
      </c>
      <c r="F48" s="1161"/>
      <c r="G48" s="1161"/>
      <c r="H48" s="1161"/>
      <c r="I48" s="1161"/>
      <c r="J48" s="1162"/>
      <c r="K48" s="63">
        <v>412</v>
      </c>
      <c r="L48" s="64">
        <v>403</v>
      </c>
      <c r="M48" s="64">
        <v>375</v>
      </c>
      <c r="N48" s="64">
        <v>374</v>
      </c>
      <c r="O48" s="65">
        <v>362</v>
      </c>
      <c r="P48" s="48"/>
      <c r="Q48" s="48"/>
      <c r="R48" s="48"/>
      <c r="S48" s="48"/>
      <c r="T48" s="48"/>
      <c r="U48" s="48"/>
    </row>
    <row r="49" spans="1:21" ht="30.75" customHeight="1" x14ac:dyDescent="0.15">
      <c r="A49" s="48"/>
      <c r="B49" s="1155"/>
      <c r="C49" s="1156"/>
      <c r="D49" s="62"/>
      <c r="E49" s="1161" t="s">
        <v>14</v>
      </c>
      <c r="F49" s="1161"/>
      <c r="G49" s="1161"/>
      <c r="H49" s="1161"/>
      <c r="I49" s="1161"/>
      <c r="J49" s="1162"/>
      <c r="K49" s="63">
        <v>78</v>
      </c>
      <c r="L49" s="64">
        <v>78</v>
      </c>
      <c r="M49" s="64">
        <v>84</v>
      </c>
      <c r="N49" s="64">
        <v>76</v>
      </c>
      <c r="O49" s="65">
        <v>73</v>
      </c>
      <c r="P49" s="48"/>
      <c r="Q49" s="48"/>
      <c r="R49" s="48"/>
      <c r="S49" s="48"/>
      <c r="T49" s="48"/>
      <c r="U49" s="48"/>
    </row>
    <row r="50" spans="1:21" ht="30.75" customHeight="1" x14ac:dyDescent="0.15">
      <c r="A50" s="48"/>
      <c r="B50" s="1155"/>
      <c r="C50" s="1156"/>
      <c r="D50" s="62"/>
      <c r="E50" s="1161" t="s">
        <v>15</v>
      </c>
      <c r="F50" s="1161"/>
      <c r="G50" s="1161"/>
      <c r="H50" s="1161"/>
      <c r="I50" s="1161"/>
      <c r="J50" s="1162"/>
      <c r="K50" s="63">
        <v>19</v>
      </c>
      <c r="L50" s="64">
        <v>18</v>
      </c>
      <c r="M50" s="64">
        <v>22</v>
      </c>
      <c r="N50" s="64">
        <v>18</v>
      </c>
      <c r="O50" s="65">
        <v>16</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489</v>
      </c>
      <c r="L51" s="64" t="s">
        <v>489</v>
      </c>
      <c r="M51" s="64" t="s">
        <v>489</v>
      </c>
      <c r="N51" s="64" t="s">
        <v>489</v>
      </c>
      <c r="O51" s="65" t="s">
        <v>489</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673</v>
      </c>
      <c r="L52" s="64">
        <v>661</v>
      </c>
      <c r="M52" s="64">
        <v>660</v>
      </c>
      <c r="N52" s="64">
        <v>615</v>
      </c>
      <c r="O52" s="65">
        <v>607</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473</v>
      </c>
      <c r="L53" s="69">
        <v>473</v>
      </c>
      <c r="M53" s="69">
        <v>458</v>
      </c>
      <c r="N53" s="69">
        <v>476</v>
      </c>
      <c r="O53" s="70">
        <v>381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1aS5Odgfkm18CQg4ixxltmmCFUYeX4JhIxRuSeM4UCDXD3qZ1KR0PRzOy7PhqZyTBt79olXzpvZO5gmCIKLgA==" saltValue="aQcY486py6VjaymocdS+Z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6" zoomScaleSheetLayoutView="100" workbookViewId="0">
      <selection activeCell="J41" sqref="J41"/>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84" t="s">
        <v>30</v>
      </c>
      <c r="C41" s="1185"/>
      <c r="D41" s="105"/>
      <c r="E41" s="1190" t="s">
        <v>31</v>
      </c>
      <c r="F41" s="1190"/>
      <c r="G41" s="1190"/>
      <c r="H41" s="1191"/>
      <c r="I41" s="343">
        <v>6233</v>
      </c>
      <c r="J41" s="344">
        <v>6118</v>
      </c>
      <c r="K41" s="344">
        <v>5836</v>
      </c>
      <c r="L41" s="344">
        <v>5484</v>
      </c>
      <c r="M41" s="345">
        <v>5768</v>
      </c>
    </row>
    <row r="42" spans="2:13" ht="27.75" customHeight="1" x14ac:dyDescent="0.15">
      <c r="B42" s="1186"/>
      <c r="C42" s="1187"/>
      <c r="D42" s="106"/>
      <c r="E42" s="1192" t="s">
        <v>32</v>
      </c>
      <c r="F42" s="1192"/>
      <c r="G42" s="1192"/>
      <c r="H42" s="1193"/>
      <c r="I42" s="346">
        <v>181</v>
      </c>
      <c r="J42" s="347">
        <v>191</v>
      </c>
      <c r="K42" s="347">
        <v>163</v>
      </c>
      <c r="L42" s="347">
        <v>236</v>
      </c>
      <c r="M42" s="348">
        <v>219</v>
      </c>
    </row>
    <row r="43" spans="2:13" ht="27.75" customHeight="1" x14ac:dyDescent="0.15">
      <c r="B43" s="1186"/>
      <c r="C43" s="1187"/>
      <c r="D43" s="106"/>
      <c r="E43" s="1192" t="s">
        <v>33</v>
      </c>
      <c r="F43" s="1192"/>
      <c r="G43" s="1192"/>
      <c r="H43" s="1193"/>
      <c r="I43" s="346">
        <v>4004</v>
      </c>
      <c r="J43" s="347">
        <v>3635</v>
      </c>
      <c r="K43" s="347">
        <v>3336</v>
      </c>
      <c r="L43" s="347">
        <v>3083</v>
      </c>
      <c r="M43" s="348">
        <v>2927</v>
      </c>
    </row>
    <row r="44" spans="2:13" ht="27.75" customHeight="1" x14ac:dyDescent="0.15">
      <c r="B44" s="1186"/>
      <c r="C44" s="1187"/>
      <c r="D44" s="106"/>
      <c r="E44" s="1192" t="s">
        <v>34</v>
      </c>
      <c r="F44" s="1192"/>
      <c r="G44" s="1192"/>
      <c r="H44" s="1193"/>
      <c r="I44" s="346">
        <v>672</v>
      </c>
      <c r="J44" s="347">
        <v>633</v>
      </c>
      <c r="K44" s="347">
        <v>573</v>
      </c>
      <c r="L44" s="347">
        <v>501</v>
      </c>
      <c r="M44" s="348">
        <v>456</v>
      </c>
    </row>
    <row r="45" spans="2:13" ht="27.75" customHeight="1" x14ac:dyDescent="0.15">
      <c r="B45" s="1186"/>
      <c r="C45" s="1187"/>
      <c r="D45" s="106"/>
      <c r="E45" s="1192" t="s">
        <v>35</v>
      </c>
      <c r="F45" s="1192"/>
      <c r="G45" s="1192"/>
      <c r="H45" s="1193"/>
      <c r="I45" s="346">
        <v>815</v>
      </c>
      <c r="J45" s="347">
        <v>800</v>
      </c>
      <c r="K45" s="347">
        <v>781</v>
      </c>
      <c r="L45" s="347">
        <v>798</v>
      </c>
      <c r="M45" s="348">
        <v>843</v>
      </c>
    </row>
    <row r="46" spans="2:13" ht="27.75" customHeight="1" x14ac:dyDescent="0.15">
      <c r="B46" s="1186"/>
      <c r="C46" s="1187"/>
      <c r="D46" s="107"/>
      <c r="E46" s="1192" t="s">
        <v>36</v>
      </c>
      <c r="F46" s="1192"/>
      <c r="G46" s="1192"/>
      <c r="H46" s="1193"/>
      <c r="I46" s="346" t="s">
        <v>489</v>
      </c>
      <c r="J46" s="347" t="s">
        <v>489</v>
      </c>
      <c r="K46" s="347" t="s">
        <v>489</v>
      </c>
      <c r="L46" s="347" t="s">
        <v>489</v>
      </c>
      <c r="M46" s="348" t="s">
        <v>489</v>
      </c>
    </row>
    <row r="47" spans="2:13" ht="27.75" customHeight="1" x14ac:dyDescent="0.15">
      <c r="B47" s="1186"/>
      <c r="C47" s="1187"/>
      <c r="D47" s="108"/>
      <c r="E47" s="1194" t="s">
        <v>37</v>
      </c>
      <c r="F47" s="1195"/>
      <c r="G47" s="1195"/>
      <c r="H47" s="1196"/>
      <c r="I47" s="346" t="s">
        <v>489</v>
      </c>
      <c r="J47" s="347" t="s">
        <v>489</v>
      </c>
      <c r="K47" s="347" t="s">
        <v>489</v>
      </c>
      <c r="L47" s="347" t="s">
        <v>489</v>
      </c>
      <c r="M47" s="348" t="s">
        <v>489</v>
      </c>
    </row>
    <row r="48" spans="2:13" ht="27.75" customHeight="1" x14ac:dyDescent="0.15">
      <c r="B48" s="1186"/>
      <c r="C48" s="1187"/>
      <c r="D48" s="106"/>
      <c r="E48" s="1192" t="s">
        <v>38</v>
      </c>
      <c r="F48" s="1192"/>
      <c r="G48" s="1192"/>
      <c r="H48" s="1193"/>
      <c r="I48" s="346" t="s">
        <v>489</v>
      </c>
      <c r="J48" s="347" t="s">
        <v>489</v>
      </c>
      <c r="K48" s="347" t="s">
        <v>489</v>
      </c>
      <c r="L48" s="347" t="s">
        <v>489</v>
      </c>
      <c r="M48" s="348" t="s">
        <v>489</v>
      </c>
    </row>
    <row r="49" spans="2:13" ht="27.75" customHeight="1" x14ac:dyDescent="0.15">
      <c r="B49" s="1188"/>
      <c r="C49" s="1189"/>
      <c r="D49" s="106"/>
      <c r="E49" s="1192" t="s">
        <v>39</v>
      </c>
      <c r="F49" s="1192"/>
      <c r="G49" s="1192"/>
      <c r="H49" s="1193"/>
      <c r="I49" s="346" t="s">
        <v>489</v>
      </c>
      <c r="J49" s="347" t="s">
        <v>489</v>
      </c>
      <c r="K49" s="347" t="s">
        <v>489</v>
      </c>
      <c r="L49" s="347" t="s">
        <v>489</v>
      </c>
      <c r="M49" s="348" t="s">
        <v>489</v>
      </c>
    </row>
    <row r="50" spans="2:13" ht="27.75" customHeight="1" x14ac:dyDescent="0.15">
      <c r="B50" s="1197" t="s">
        <v>40</v>
      </c>
      <c r="C50" s="1198"/>
      <c r="D50" s="109"/>
      <c r="E50" s="1192" t="s">
        <v>41</v>
      </c>
      <c r="F50" s="1192"/>
      <c r="G50" s="1192"/>
      <c r="H50" s="1193"/>
      <c r="I50" s="346">
        <v>3142</v>
      </c>
      <c r="J50" s="347">
        <v>3599</v>
      </c>
      <c r="K50" s="347">
        <v>3825</v>
      </c>
      <c r="L50" s="347">
        <v>3757</v>
      </c>
      <c r="M50" s="348">
        <v>3999</v>
      </c>
    </row>
    <row r="51" spans="2:13" ht="27.75" customHeight="1" x14ac:dyDescent="0.15">
      <c r="B51" s="1186"/>
      <c r="C51" s="1187"/>
      <c r="D51" s="106"/>
      <c r="E51" s="1192" t="s">
        <v>42</v>
      </c>
      <c r="F51" s="1192"/>
      <c r="G51" s="1192"/>
      <c r="H51" s="1193"/>
      <c r="I51" s="346">
        <v>64</v>
      </c>
      <c r="J51" s="347">
        <v>79</v>
      </c>
      <c r="K51" s="347">
        <v>70</v>
      </c>
      <c r="L51" s="347">
        <v>118</v>
      </c>
      <c r="M51" s="348">
        <v>114</v>
      </c>
    </row>
    <row r="52" spans="2:13" ht="27.75" customHeight="1" x14ac:dyDescent="0.15">
      <c r="B52" s="1188"/>
      <c r="C52" s="1189"/>
      <c r="D52" s="106"/>
      <c r="E52" s="1192" t="s">
        <v>43</v>
      </c>
      <c r="F52" s="1192"/>
      <c r="G52" s="1192"/>
      <c r="H52" s="1193"/>
      <c r="I52" s="346">
        <v>6890</v>
      </c>
      <c r="J52" s="347">
        <v>6594</v>
      </c>
      <c r="K52" s="347">
        <v>6146</v>
      </c>
      <c r="L52" s="347">
        <v>6250</v>
      </c>
      <c r="M52" s="348">
        <v>5876</v>
      </c>
    </row>
    <row r="53" spans="2:13" ht="27.75" customHeight="1" thickBot="1" x14ac:dyDescent="0.2">
      <c r="B53" s="1199" t="s">
        <v>19</v>
      </c>
      <c r="C53" s="1200"/>
      <c r="D53" s="110"/>
      <c r="E53" s="1201" t="s">
        <v>44</v>
      </c>
      <c r="F53" s="1201"/>
      <c r="G53" s="1201"/>
      <c r="H53" s="1202"/>
      <c r="I53" s="349">
        <v>1808</v>
      </c>
      <c r="J53" s="350">
        <v>1105</v>
      </c>
      <c r="K53" s="350">
        <v>647</v>
      </c>
      <c r="L53" s="350">
        <v>-24</v>
      </c>
      <c r="M53" s="351">
        <v>224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1mLEd432Yl7Cpry0bOIqPZbDkazgBfIOPmZWrr4Yl4rqa6Cv/6s/Dnh0/1ZXdTQsdn+ZnPwqB26Cnet0hEO6sA==" saltValue="pYsCd919YGVK1TIhnYHb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1" zoomScale="70" zoomScaleNormal="7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3105</v>
      </c>
      <c r="G55" s="352">
        <v>2991</v>
      </c>
      <c r="H55" s="353">
        <v>3162</v>
      </c>
    </row>
    <row r="56" spans="2:8" ht="52.5" customHeight="1" x14ac:dyDescent="0.15">
      <c r="B56" s="122"/>
      <c r="C56" s="1213" t="s">
        <v>47</v>
      </c>
      <c r="D56" s="1213"/>
      <c r="E56" s="1214"/>
      <c r="F56" s="354">
        <v>70</v>
      </c>
      <c r="G56" s="354">
        <v>70</v>
      </c>
      <c r="H56" s="355">
        <v>84</v>
      </c>
    </row>
    <row r="57" spans="2:8" ht="53.25" customHeight="1" x14ac:dyDescent="0.15">
      <c r="B57" s="122"/>
      <c r="C57" s="1215" t="s">
        <v>48</v>
      </c>
      <c r="D57" s="1215"/>
      <c r="E57" s="1216"/>
      <c r="F57" s="356">
        <v>312</v>
      </c>
      <c r="G57" s="356">
        <v>347</v>
      </c>
      <c r="H57" s="357">
        <v>404</v>
      </c>
    </row>
    <row r="58" spans="2:8" ht="45.75" customHeight="1" x14ac:dyDescent="0.15">
      <c r="B58" s="123"/>
      <c r="C58" s="1203" t="s">
        <v>571</v>
      </c>
      <c r="D58" s="1204"/>
      <c r="E58" s="1205"/>
      <c r="F58" s="358">
        <v>150</v>
      </c>
      <c r="G58" s="358">
        <v>200</v>
      </c>
      <c r="H58" s="359">
        <v>250</v>
      </c>
    </row>
    <row r="59" spans="2:8" ht="45.75" customHeight="1" x14ac:dyDescent="0.15">
      <c r="B59" s="123"/>
      <c r="C59" s="1203" t="s">
        <v>572</v>
      </c>
      <c r="D59" s="1204"/>
      <c r="E59" s="1205"/>
      <c r="F59" s="358">
        <v>128</v>
      </c>
      <c r="G59" s="358">
        <v>128</v>
      </c>
      <c r="H59" s="359">
        <v>128</v>
      </c>
    </row>
    <row r="60" spans="2:8" ht="45.75" customHeight="1" x14ac:dyDescent="0.15">
      <c r="B60" s="123"/>
      <c r="C60" s="1203" t="s">
        <v>573</v>
      </c>
      <c r="D60" s="1204"/>
      <c r="E60" s="1205"/>
      <c r="F60" s="358">
        <v>11</v>
      </c>
      <c r="G60" s="358">
        <v>11</v>
      </c>
      <c r="H60" s="359">
        <v>11</v>
      </c>
    </row>
    <row r="61" spans="2:8" ht="45.75" customHeight="1" x14ac:dyDescent="0.15">
      <c r="B61" s="123"/>
      <c r="C61" s="1203" t="s">
        <v>574</v>
      </c>
      <c r="D61" s="1204"/>
      <c r="E61" s="1205"/>
      <c r="F61" s="358">
        <v>10</v>
      </c>
      <c r="G61" s="358">
        <v>6</v>
      </c>
      <c r="H61" s="359">
        <v>13</v>
      </c>
    </row>
    <row r="62" spans="2:8" ht="45.75" customHeight="1" thickBot="1" x14ac:dyDescent="0.2">
      <c r="B62" s="124"/>
      <c r="C62" s="1206" t="s">
        <v>575</v>
      </c>
      <c r="D62" s="1207"/>
      <c r="E62" s="1208"/>
      <c r="F62" s="360">
        <v>2</v>
      </c>
      <c r="G62" s="360">
        <v>2</v>
      </c>
      <c r="H62" s="361">
        <v>2</v>
      </c>
    </row>
    <row r="63" spans="2:8" ht="52.5" customHeight="1" thickBot="1" x14ac:dyDescent="0.2">
      <c r="B63" s="125"/>
      <c r="C63" s="1209" t="s">
        <v>49</v>
      </c>
      <c r="D63" s="1209"/>
      <c r="E63" s="1210"/>
      <c r="F63" s="362">
        <v>3487</v>
      </c>
      <c r="G63" s="362">
        <v>3408</v>
      </c>
      <c r="H63" s="363">
        <v>3650</v>
      </c>
    </row>
    <row r="64" spans="2:8" x14ac:dyDescent="0.15"/>
  </sheetData>
  <sheetProtection algorithmName="SHA-512" hashValue="uWUSfKbiKL02PvRJsYiW8j8uIsGXuwENa0UfLLykfR1pd3ElqLBtzp2aX4DRZ27pQzBNi6qkP1xzQqaWffCuKQ==" saltValue="HRITAa9wrya431GdUt5U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0522-A25F-434E-85F8-FFECE43E8569}">
  <sheetPr>
    <pageSetUpPr fitToPage="1"/>
  </sheetPr>
  <dimension ref="A1:DE85"/>
  <sheetViews>
    <sheetView showGridLines="0" topLeftCell="T1" zoomScaleNormal="100" zoomScaleSheetLayoutView="55" workbookViewId="0">
      <selection activeCell="AN65" sqref="AN65:DC6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579</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580</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581</v>
      </c>
      <c r="AO51" s="1254"/>
      <c r="AP51" s="1254"/>
      <c r="AQ51" s="1254"/>
      <c r="AR51" s="1254"/>
      <c r="AS51" s="1254"/>
      <c r="AT51" s="1254"/>
      <c r="AU51" s="1254"/>
      <c r="AV51" s="1254"/>
      <c r="AW51" s="1254"/>
      <c r="AX51" s="1254"/>
      <c r="AY51" s="1254"/>
      <c r="AZ51" s="1254"/>
      <c r="BA51" s="1254"/>
      <c r="BB51" s="1254" t="s">
        <v>582</v>
      </c>
      <c r="BC51" s="1254"/>
      <c r="BD51" s="1254"/>
      <c r="BE51" s="1254"/>
      <c r="BF51" s="1254"/>
      <c r="BG51" s="1254"/>
      <c r="BH51" s="1254"/>
      <c r="BI51" s="1254"/>
      <c r="BJ51" s="1254"/>
      <c r="BK51" s="1254"/>
      <c r="BL51" s="1254"/>
      <c r="BM51" s="1254"/>
      <c r="BN51" s="1254"/>
      <c r="BO51" s="1254"/>
      <c r="BP51" s="1255">
        <v>77.599999999999994</v>
      </c>
      <c r="BQ51" s="1255"/>
      <c r="BR51" s="1255"/>
      <c r="BS51" s="1255"/>
      <c r="BT51" s="1255"/>
      <c r="BU51" s="1255"/>
      <c r="BV51" s="1255"/>
      <c r="BW51" s="1255"/>
      <c r="BX51" s="1255">
        <v>52.1</v>
      </c>
      <c r="BY51" s="1255"/>
      <c r="BZ51" s="1255"/>
      <c r="CA51" s="1255"/>
      <c r="CB51" s="1255"/>
      <c r="CC51" s="1255"/>
      <c r="CD51" s="1255"/>
      <c r="CE51" s="1255"/>
      <c r="CF51" s="1255">
        <v>30</v>
      </c>
      <c r="CG51" s="1255"/>
      <c r="CH51" s="1255"/>
      <c r="CI51" s="1255"/>
      <c r="CJ51" s="1255"/>
      <c r="CK51" s="1255"/>
      <c r="CL51" s="1255"/>
      <c r="CM51" s="1255"/>
      <c r="CN51" s="1255">
        <v>17.899999999999999</v>
      </c>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583</v>
      </c>
      <c r="BC53" s="1254"/>
      <c r="BD53" s="1254"/>
      <c r="BE53" s="1254"/>
      <c r="BF53" s="1254"/>
      <c r="BG53" s="1254"/>
      <c r="BH53" s="1254"/>
      <c r="BI53" s="1254"/>
      <c r="BJ53" s="1254"/>
      <c r="BK53" s="1254"/>
      <c r="BL53" s="1254"/>
      <c r="BM53" s="1254"/>
      <c r="BN53" s="1254"/>
      <c r="BO53" s="1254"/>
      <c r="BP53" s="1255">
        <v>55.1</v>
      </c>
      <c r="BQ53" s="1255"/>
      <c r="BR53" s="1255"/>
      <c r="BS53" s="1255"/>
      <c r="BT53" s="1255"/>
      <c r="BU53" s="1255"/>
      <c r="BV53" s="1255"/>
      <c r="BW53" s="1255"/>
      <c r="BX53" s="1255">
        <v>62.1</v>
      </c>
      <c r="BY53" s="1255"/>
      <c r="BZ53" s="1255"/>
      <c r="CA53" s="1255"/>
      <c r="CB53" s="1255"/>
      <c r="CC53" s="1255"/>
      <c r="CD53" s="1255"/>
      <c r="CE53" s="1255"/>
      <c r="CF53" s="1255">
        <v>64</v>
      </c>
      <c r="CG53" s="1255"/>
      <c r="CH53" s="1255"/>
      <c r="CI53" s="1255"/>
      <c r="CJ53" s="1255"/>
      <c r="CK53" s="1255"/>
      <c r="CL53" s="1255"/>
      <c r="CM53" s="1255"/>
      <c r="CN53" s="1255">
        <v>65.400000000000006</v>
      </c>
      <c r="CO53" s="1255"/>
      <c r="CP53" s="1255"/>
      <c r="CQ53" s="1255"/>
      <c r="CR53" s="1255"/>
      <c r="CS53" s="1255"/>
      <c r="CT53" s="1255"/>
      <c r="CU53" s="1255"/>
      <c r="CV53" s="1255">
        <v>66.900000000000006</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584</v>
      </c>
      <c r="AO55" s="1250"/>
      <c r="AP55" s="1250"/>
      <c r="AQ55" s="1250"/>
      <c r="AR55" s="1250"/>
      <c r="AS55" s="1250"/>
      <c r="AT55" s="1250"/>
      <c r="AU55" s="1250"/>
      <c r="AV55" s="1250"/>
      <c r="AW55" s="1250"/>
      <c r="AX55" s="1250"/>
      <c r="AY55" s="1250"/>
      <c r="AZ55" s="1250"/>
      <c r="BA55" s="1250"/>
      <c r="BB55" s="1254" t="s">
        <v>582</v>
      </c>
      <c r="BC55" s="1254"/>
      <c r="BD55" s="1254"/>
      <c r="BE55" s="1254"/>
      <c r="BF55" s="1254"/>
      <c r="BG55" s="1254"/>
      <c r="BH55" s="1254"/>
      <c r="BI55" s="1254"/>
      <c r="BJ55" s="1254"/>
      <c r="BK55" s="1254"/>
      <c r="BL55" s="1254"/>
      <c r="BM55" s="1254"/>
      <c r="BN55" s="1254"/>
      <c r="BO55" s="1254"/>
      <c r="BP55" s="1255">
        <v>21</v>
      </c>
      <c r="BQ55" s="1255"/>
      <c r="BR55" s="1255"/>
      <c r="BS55" s="1255"/>
      <c r="BT55" s="1255"/>
      <c r="BU55" s="1255"/>
      <c r="BV55" s="1255"/>
      <c r="BW55" s="1255"/>
      <c r="BX55" s="1255">
        <v>23.5</v>
      </c>
      <c r="BY55" s="1255"/>
      <c r="BZ55" s="1255"/>
      <c r="CA55" s="1255"/>
      <c r="CB55" s="1255"/>
      <c r="CC55" s="1255"/>
      <c r="CD55" s="1255"/>
      <c r="CE55" s="1255"/>
      <c r="CF55" s="1255">
        <v>8.5</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583</v>
      </c>
      <c r="BC57" s="1254"/>
      <c r="BD57" s="1254"/>
      <c r="BE57" s="1254"/>
      <c r="BF57" s="1254"/>
      <c r="BG57" s="1254"/>
      <c r="BH57" s="1254"/>
      <c r="BI57" s="1254"/>
      <c r="BJ57" s="1254"/>
      <c r="BK57" s="1254"/>
      <c r="BL57" s="1254"/>
      <c r="BM57" s="1254"/>
      <c r="BN57" s="1254"/>
      <c r="BO57" s="1254"/>
      <c r="BP57" s="1255">
        <v>61.4</v>
      </c>
      <c r="BQ57" s="1255"/>
      <c r="BR57" s="1255"/>
      <c r="BS57" s="1255"/>
      <c r="BT57" s="1255"/>
      <c r="BU57" s="1255"/>
      <c r="BV57" s="1255"/>
      <c r="BW57" s="1255"/>
      <c r="BX57" s="1255">
        <v>62</v>
      </c>
      <c r="BY57" s="1255"/>
      <c r="BZ57" s="1255"/>
      <c r="CA57" s="1255"/>
      <c r="CB57" s="1255"/>
      <c r="CC57" s="1255"/>
      <c r="CD57" s="1255"/>
      <c r="CE57" s="1255"/>
      <c r="CF57" s="1255">
        <v>62</v>
      </c>
      <c r="CG57" s="1255"/>
      <c r="CH57" s="1255"/>
      <c r="CI57" s="1255"/>
      <c r="CJ57" s="1255"/>
      <c r="CK57" s="1255"/>
      <c r="CL57" s="1255"/>
      <c r="CM57" s="1255"/>
      <c r="CN57" s="1255">
        <v>63.5</v>
      </c>
      <c r="CO57" s="1255"/>
      <c r="CP57" s="1255"/>
      <c r="CQ57" s="1255"/>
      <c r="CR57" s="1255"/>
      <c r="CS57" s="1255"/>
      <c r="CT57" s="1255"/>
      <c r="CU57" s="1255"/>
      <c r="CV57" s="1255">
        <v>63.1</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585</v>
      </c>
    </row>
    <row r="64" spans="1:109" x14ac:dyDescent="0.15">
      <c r="B64" s="1225"/>
      <c r="G64" s="1232"/>
      <c r="I64" s="1265"/>
      <c r="J64" s="1265"/>
      <c r="K64" s="1265"/>
      <c r="L64" s="1265"/>
      <c r="M64" s="1265"/>
      <c r="N64" s="1266"/>
      <c r="AM64" s="1232"/>
      <c r="AN64" s="1232" t="s">
        <v>577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5" customHeight="1" x14ac:dyDescent="0.15">
      <c r="B65" s="1225"/>
      <c r="AN65" s="1234" t="s">
        <v>586</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x14ac:dyDescent="0.15">
      <c r="B66" s="122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x14ac:dyDescent="0.15">
      <c r="B67" s="122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x14ac:dyDescent="0.15">
      <c r="B68" s="122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x14ac:dyDescent="0.15">
      <c r="B69" s="122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x14ac:dyDescent="0.15">
      <c r="B70" s="1225"/>
      <c r="H70" s="1275"/>
      <c r="I70" s="1275"/>
      <c r="J70" s="1276"/>
      <c r="K70" s="1276"/>
      <c r="L70" s="1277"/>
      <c r="M70" s="1276"/>
      <c r="N70" s="1277"/>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8"/>
      <c r="I71" s="1279"/>
      <c r="J71" s="1276"/>
      <c r="K71" s="1276"/>
      <c r="L71" s="1277"/>
      <c r="M71" s="1276"/>
      <c r="N71" s="1277"/>
      <c r="AM71" s="1278"/>
      <c r="AN71" s="1219" t="s">
        <v>579</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580</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80"/>
      <c r="L73" s="1280"/>
      <c r="M73" s="1280"/>
      <c r="N73" s="1280"/>
      <c r="AM73" s="1243"/>
      <c r="AN73" s="1254" t="s">
        <v>581</v>
      </c>
      <c r="AO73" s="1254"/>
      <c r="AP73" s="1254"/>
      <c r="AQ73" s="1254"/>
      <c r="AR73" s="1254"/>
      <c r="AS73" s="1254"/>
      <c r="AT73" s="1254"/>
      <c r="AU73" s="1254"/>
      <c r="AV73" s="1254"/>
      <c r="AW73" s="1254"/>
      <c r="AX73" s="1254"/>
      <c r="AY73" s="1254"/>
      <c r="AZ73" s="1254"/>
      <c r="BA73" s="1254"/>
      <c r="BB73" s="1254" t="s">
        <v>582</v>
      </c>
      <c r="BC73" s="1254"/>
      <c r="BD73" s="1254"/>
      <c r="BE73" s="1254"/>
      <c r="BF73" s="1254"/>
      <c r="BG73" s="1254"/>
      <c r="BH73" s="1254"/>
      <c r="BI73" s="1254"/>
      <c r="BJ73" s="1254"/>
      <c r="BK73" s="1254"/>
      <c r="BL73" s="1254"/>
      <c r="BM73" s="1254"/>
      <c r="BN73" s="1254"/>
      <c r="BO73" s="1254"/>
      <c r="BP73" s="1255">
        <v>77.599999999999994</v>
      </c>
      <c r="BQ73" s="1255"/>
      <c r="BR73" s="1255"/>
      <c r="BS73" s="1255"/>
      <c r="BT73" s="1255"/>
      <c r="BU73" s="1255"/>
      <c r="BV73" s="1255"/>
      <c r="BW73" s="1255"/>
      <c r="BX73" s="1255">
        <v>52.1</v>
      </c>
      <c r="BY73" s="1255"/>
      <c r="BZ73" s="1255"/>
      <c r="CA73" s="1255"/>
      <c r="CB73" s="1255"/>
      <c r="CC73" s="1255"/>
      <c r="CD73" s="1255"/>
      <c r="CE73" s="1255"/>
      <c r="CF73" s="1255">
        <v>30</v>
      </c>
      <c r="CG73" s="1255"/>
      <c r="CH73" s="1255"/>
      <c r="CI73" s="1255"/>
      <c r="CJ73" s="1255"/>
      <c r="CK73" s="1255"/>
      <c r="CL73" s="1255"/>
      <c r="CM73" s="1255"/>
      <c r="CN73" s="1255">
        <v>17.899999999999999</v>
      </c>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80"/>
      <c r="L74" s="1280"/>
      <c r="M74" s="1280"/>
      <c r="N74" s="1280"/>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587</v>
      </c>
      <c r="BC75" s="1254"/>
      <c r="BD75" s="1254"/>
      <c r="BE75" s="1254"/>
      <c r="BF75" s="1254"/>
      <c r="BG75" s="1254"/>
      <c r="BH75" s="1254"/>
      <c r="BI75" s="1254"/>
      <c r="BJ75" s="1254"/>
      <c r="BK75" s="1254"/>
      <c r="BL75" s="1254"/>
      <c r="BM75" s="1254"/>
      <c r="BN75" s="1254"/>
      <c r="BO75" s="1254"/>
      <c r="BP75" s="1255">
        <v>13.5</v>
      </c>
      <c r="BQ75" s="1255"/>
      <c r="BR75" s="1255"/>
      <c r="BS75" s="1255"/>
      <c r="BT75" s="1255"/>
      <c r="BU75" s="1255"/>
      <c r="BV75" s="1255"/>
      <c r="BW75" s="1255"/>
      <c r="BX75" s="1255">
        <v>13.5</v>
      </c>
      <c r="BY75" s="1255"/>
      <c r="BZ75" s="1255"/>
      <c r="CA75" s="1255"/>
      <c r="CB75" s="1255"/>
      <c r="CC75" s="1255"/>
      <c r="CD75" s="1255"/>
      <c r="CE75" s="1255"/>
      <c r="CF75" s="1255">
        <v>13.6</v>
      </c>
      <c r="CG75" s="1255"/>
      <c r="CH75" s="1255"/>
      <c r="CI75" s="1255"/>
      <c r="CJ75" s="1255"/>
      <c r="CK75" s="1255"/>
      <c r="CL75" s="1255"/>
      <c r="CM75" s="1255"/>
      <c r="CN75" s="1255">
        <v>13</v>
      </c>
      <c r="CO75" s="1255"/>
      <c r="CP75" s="1255"/>
      <c r="CQ75" s="1255"/>
      <c r="CR75" s="1255"/>
      <c r="CS75" s="1255"/>
      <c r="CT75" s="1255"/>
      <c r="CU75" s="1255"/>
      <c r="CV75" s="1255">
        <v>12.8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80"/>
      <c r="L77" s="1280"/>
      <c r="M77" s="1280"/>
      <c r="N77" s="1280"/>
      <c r="AN77" s="1250" t="s">
        <v>584</v>
      </c>
      <c r="AO77" s="1250"/>
      <c r="AP77" s="1250"/>
      <c r="AQ77" s="1250"/>
      <c r="AR77" s="1250"/>
      <c r="AS77" s="1250"/>
      <c r="AT77" s="1250"/>
      <c r="AU77" s="1250"/>
      <c r="AV77" s="1250"/>
      <c r="AW77" s="1250"/>
      <c r="AX77" s="1250"/>
      <c r="AY77" s="1250"/>
      <c r="AZ77" s="1250"/>
      <c r="BA77" s="1250"/>
      <c r="BB77" s="1254" t="s">
        <v>582</v>
      </c>
      <c r="BC77" s="1254"/>
      <c r="BD77" s="1254"/>
      <c r="BE77" s="1254"/>
      <c r="BF77" s="1254"/>
      <c r="BG77" s="1254"/>
      <c r="BH77" s="1254"/>
      <c r="BI77" s="1254"/>
      <c r="BJ77" s="1254"/>
      <c r="BK77" s="1254"/>
      <c r="BL77" s="1254"/>
      <c r="BM77" s="1254"/>
      <c r="BN77" s="1254"/>
      <c r="BO77" s="1254"/>
      <c r="BP77" s="1255">
        <v>21</v>
      </c>
      <c r="BQ77" s="1255"/>
      <c r="BR77" s="1255"/>
      <c r="BS77" s="1255"/>
      <c r="BT77" s="1255"/>
      <c r="BU77" s="1255"/>
      <c r="BV77" s="1255"/>
      <c r="BW77" s="1255"/>
      <c r="BX77" s="1255">
        <v>23.5</v>
      </c>
      <c r="BY77" s="1255"/>
      <c r="BZ77" s="1255"/>
      <c r="CA77" s="1255"/>
      <c r="CB77" s="1255"/>
      <c r="CC77" s="1255"/>
      <c r="CD77" s="1255"/>
      <c r="CE77" s="1255"/>
      <c r="CF77" s="1255">
        <v>8.5</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80"/>
      <c r="L78" s="1280"/>
      <c r="M78" s="1280"/>
      <c r="N78" s="1280"/>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81"/>
      <c r="L79" s="1281"/>
      <c r="M79" s="1281"/>
      <c r="N79" s="1281"/>
      <c r="AN79" s="1250"/>
      <c r="AO79" s="1250"/>
      <c r="AP79" s="1250"/>
      <c r="AQ79" s="1250"/>
      <c r="AR79" s="1250"/>
      <c r="AS79" s="1250"/>
      <c r="AT79" s="1250"/>
      <c r="AU79" s="1250"/>
      <c r="AV79" s="1250"/>
      <c r="AW79" s="1250"/>
      <c r="AX79" s="1250"/>
      <c r="AY79" s="1250"/>
      <c r="AZ79" s="1250"/>
      <c r="BA79" s="1250"/>
      <c r="BB79" s="1254" t="s">
        <v>587</v>
      </c>
      <c r="BC79" s="1254"/>
      <c r="BD79" s="1254"/>
      <c r="BE79" s="1254"/>
      <c r="BF79" s="1254"/>
      <c r="BG79" s="1254"/>
      <c r="BH79" s="1254"/>
      <c r="BI79" s="1254"/>
      <c r="BJ79" s="1254"/>
      <c r="BK79" s="1254"/>
      <c r="BL79" s="1254"/>
      <c r="BM79" s="1254"/>
      <c r="BN79" s="1254"/>
      <c r="BO79" s="1254"/>
      <c r="BP79" s="1255">
        <v>9.1999999999999993</v>
      </c>
      <c r="BQ79" s="1255"/>
      <c r="BR79" s="1255"/>
      <c r="BS79" s="1255"/>
      <c r="BT79" s="1255"/>
      <c r="BU79" s="1255"/>
      <c r="BV79" s="1255"/>
      <c r="BW79" s="1255"/>
      <c r="BX79" s="1255">
        <v>8.6</v>
      </c>
      <c r="BY79" s="1255"/>
      <c r="BZ79" s="1255"/>
      <c r="CA79" s="1255"/>
      <c r="CB79" s="1255"/>
      <c r="CC79" s="1255"/>
      <c r="CD79" s="1255"/>
      <c r="CE79" s="1255"/>
      <c r="CF79" s="1255">
        <v>8.1999999999999993</v>
      </c>
      <c r="CG79" s="1255"/>
      <c r="CH79" s="1255"/>
      <c r="CI79" s="1255"/>
      <c r="CJ79" s="1255"/>
      <c r="CK79" s="1255"/>
      <c r="CL79" s="1255"/>
      <c r="CM79" s="1255"/>
      <c r="CN79" s="1255">
        <v>8.4</v>
      </c>
      <c r="CO79" s="1255"/>
      <c r="CP79" s="1255"/>
      <c r="CQ79" s="1255"/>
      <c r="CR79" s="1255"/>
      <c r="CS79" s="1255"/>
      <c r="CT79" s="1255"/>
      <c r="CU79" s="1255"/>
      <c r="CV79" s="1255">
        <v>8.5</v>
      </c>
      <c r="CW79" s="1255"/>
      <c r="CX79" s="1255"/>
      <c r="CY79" s="1255"/>
      <c r="CZ79" s="1255"/>
      <c r="DA79" s="1255"/>
      <c r="DB79" s="1255"/>
      <c r="DC79" s="1255"/>
    </row>
    <row r="80" spans="2:107" x14ac:dyDescent="0.15">
      <c r="B80" s="1225"/>
      <c r="G80" s="1244"/>
      <c r="H80" s="1244"/>
      <c r="I80" s="1257"/>
      <c r="J80" s="1257"/>
      <c r="K80" s="1281"/>
      <c r="L80" s="1281"/>
      <c r="M80" s="1281"/>
      <c r="N80" s="1281"/>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82"/>
      <c r="L82" s="1282"/>
      <c r="M82" s="1282"/>
      <c r="N82" s="1282"/>
      <c r="AQ82" s="1282"/>
      <c r="AR82" s="1282"/>
      <c r="AS82" s="1282"/>
      <c r="AT82" s="1282"/>
      <c r="BC82" s="1282"/>
      <c r="BD82" s="1282"/>
      <c r="BE82" s="1282"/>
      <c r="BF82" s="1282"/>
      <c r="BO82" s="1282"/>
      <c r="BP82" s="1282"/>
      <c r="BQ82" s="1282"/>
      <c r="BR82" s="1282"/>
      <c r="CA82" s="1282"/>
      <c r="CB82" s="1282"/>
      <c r="CC82" s="1282"/>
      <c r="CD82" s="1282"/>
      <c r="CM82" s="1282"/>
      <c r="CN82" s="1282"/>
      <c r="CO82" s="1282"/>
      <c r="CP82" s="1282"/>
      <c r="CY82" s="1282"/>
      <c r="CZ82" s="1282"/>
      <c r="DA82" s="1282"/>
      <c r="DB82" s="1282"/>
      <c r="DC82" s="1282"/>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nOLE9pwnbAArHzFydj0s6Cq7nyIJtFkFxzNJIeW+/Nb7Xz19J6ZzTdzYpEy0kR6FwDbPJrAEiT/uZBhM6bzwsA==" saltValue="1ySDs5iPUc3VncL/kQDB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11F64-55CF-4C9D-AD7E-701D14E6EB15}">
  <sheetPr>
    <pageSetUpPr fitToPage="1"/>
  </sheetPr>
  <dimension ref="A1:DR125"/>
  <sheetViews>
    <sheetView showGridLines="0" topLeftCell="A71" zoomScale="70" zoomScaleNormal="7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OtTkc7V8NX/UzXmyMmoKWI+AJeql4ZNuIIm2h9GkyBac7Cyww1+NoXc6Z5efNBGisSKw5NRao8TrqDWqaQbf4A==" saltValue="0rwkvATzLLlq9d5Jvuk6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BABA-C9D1-488D-9646-90F043CB33AB}">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zbMhaipqcToEpuT70PwTkjBXpIXNwCvxc7eNh8QMVDQrTi6qo3vHTXUbPv/P9axc/UpYLzTN3HtP+roloPPQA==" saltValue="AzgmR7xxV/KDaG3QXPJm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86941</v>
      </c>
      <c r="E3" s="144"/>
      <c r="F3" s="145">
        <v>94796</v>
      </c>
      <c r="G3" s="146"/>
      <c r="H3" s="147"/>
    </row>
    <row r="4" spans="1:8" x14ac:dyDescent="0.15">
      <c r="A4" s="148"/>
      <c r="B4" s="149"/>
      <c r="C4" s="150"/>
      <c r="D4" s="151">
        <v>36867</v>
      </c>
      <c r="E4" s="152"/>
      <c r="F4" s="153">
        <v>55781</v>
      </c>
      <c r="G4" s="154"/>
      <c r="H4" s="155"/>
    </row>
    <row r="5" spans="1:8" x14ac:dyDescent="0.15">
      <c r="A5" s="136" t="s">
        <v>522</v>
      </c>
      <c r="B5" s="141"/>
      <c r="C5" s="142"/>
      <c r="D5" s="143">
        <v>55677</v>
      </c>
      <c r="E5" s="144"/>
      <c r="F5" s="145">
        <v>85942</v>
      </c>
      <c r="G5" s="146"/>
      <c r="H5" s="147"/>
    </row>
    <row r="6" spans="1:8" x14ac:dyDescent="0.15">
      <c r="A6" s="148"/>
      <c r="B6" s="149"/>
      <c r="C6" s="150"/>
      <c r="D6" s="151">
        <v>35746</v>
      </c>
      <c r="E6" s="152"/>
      <c r="F6" s="153">
        <v>48630</v>
      </c>
      <c r="G6" s="154"/>
      <c r="H6" s="155"/>
    </row>
    <row r="7" spans="1:8" x14ac:dyDescent="0.15">
      <c r="A7" s="136" t="s">
        <v>523</v>
      </c>
      <c r="B7" s="141"/>
      <c r="C7" s="142"/>
      <c r="D7" s="143">
        <v>51885</v>
      </c>
      <c r="E7" s="144"/>
      <c r="F7" s="145">
        <v>95007</v>
      </c>
      <c r="G7" s="146"/>
      <c r="H7" s="147"/>
    </row>
    <row r="8" spans="1:8" x14ac:dyDescent="0.15">
      <c r="A8" s="148"/>
      <c r="B8" s="149"/>
      <c r="C8" s="150"/>
      <c r="D8" s="151">
        <v>38431</v>
      </c>
      <c r="E8" s="152"/>
      <c r="F8" s="153">
        <v>48509</v>
      </c>
      <c r="G8" s="154"/>
      <c r="H8" s="155"/>
    </row>
    <row r="9" spans="1:8" x14ac:dyDescent="0.15">
      <c r="A9" s="136" t="s">
        <v>524</v>
      </c>
      <c r="B9" s="141"/>
      <c r="C9" s="142"/>
      <c r="D9" s="143">
        <v>41104</v>
      </c>
      <c r="E9" s="144"/>
      <c r="F9" s="145">
        <v>98176</v>
      </c>
      <c r="G9" s="146"/>
      <c r="H9" s="147"/>
    </row>
    <row r="10" spans="1:8" x14ac:dyDescent="0.15">
      <c r="A10" s="148"/>
      <c r="B10" s="149"/>
      <c r="C10" s="150"/>
      <c r="D10" s="151">
        <v>21468</v>
      </c>
      <c r="E10" s="152"/>
      <c r="F10" s="153">
        <v>58489</v>
      </c>
      <c r="G10" s="154"/>
      <c r="H10" s="155"/>
    </row>
    <row r="11" spans="1:8" x14ac:dyDescent="0.15">
      <c r="A11" s="136" t="s">
        <v>525</v>
      </c>
      <c r="B11" s="141"/>
      <c r="C11" s="142"/>
      <c r="D11" s="143">
        <v>96616</v>
      </c>
      <c r="E11" s="144"/>
      <c r="F11" s="145">
        <v>119283</v>
      </c>
      <c r="G11" s="146"/>
      <c r="H11" s="147"/>
    </row>
    <row r="12" spans="1:8" x14ac:dyDescent="0.15">
      <c r="A12" s="148"/>
      <c r="B12" s="149"/>
      <c r="C12" s="156"/>
      <c r="D12" s="151">
        <v>69741</v>
      </c>
      <c r="E12" s="152"/>
      <c r="F12" s="153">
        <v>64747</v>
      </c>
      <c r="G12" s="154"/>
      <c r="H12" s="155"/>
    </row>
    <row r="13" spans="1:8" x14ac:dyDescent="0.15">
      <c r="A13" s="136"/>
      <c r="B13" s="141"/>
      <c r="C13" s="157"/>
      <c r="D13" s="158">
        <v>66445</v>
      </c>
      <c r="E13" s="159"/>
      <c r="F13" s="160">
        <v>98641</v>
      </c>
      <c r="G13" s="161"/>
      <c r="H13" s="147"/>
    </row>
    <row r="14" spans="1:8" x14ac:dyDescent="0.15">
      <c r="A14" s="148"/>
      <c r="B14" s="149"/>
      <c r="C14" s="150"/>
      <c r="D14" s="151">
        <v>40451</v>
      </c>
      <c r="E14" s="152"/>
      <c r="F14" s="153">
        <v>55231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10.18</v>
      </c>
      <c r="C19" s="162">
        <f>ROUND(VALUE(SUBSTITUTE(実質収支比率等に係る経年分析!G$48,"▲","-")),2)</f>
        <v>9.6</v>
      </c>
      <c r="D19" s="162">
        <f>ROUND(VALUE(SUBSTITUTE(実質収支比率等に係る経年分析!H$48,"▲","-")),2)</f>
        <v>10.039999999999999</v>
      </c>
      <c r="E19" s="162">
        <f>ROUND(VALUE(SUBSTITUTE(実質収支比率等に係る経年分析!I$48,"▲","-")),2)</f>
        <v>9.36</v>
      </c>
      <c r="F19" s="162">
        <f>ROUND(VALUE(SUBSTITUTE(実質収支比率等に係る経年分析!J$48,"▲","-")),2)</f>
        <v>10.58</v>
      </c>
    </row>
    <row r="20" spans="1:11" x14ac:dyDescent="0.15">
      <c r="A20" s="162" t="s">
        <v>53</v>
      </c>
      <c r="B20" s="162">
        <f>ROUND(VALUE(SUBSTITUTE(実質収支比率等に係る経年分析!F$47,"▲","-")),2)</f>
        <v>65.63</v>
      </c>
      <c r="C20" s="162">
        <f>ROUND(VALUE(SUBSTITUTE(実質収支比率等に係る経年分析!G$47,"▲","-")),2)</f>
        <v>70.73</v>
      </c>
      <c r="D20" s="162">
        <f>ROUND(VALUE(SUBSTITUTE(実質収支比率等に係る経年分析!H$47,"▲","-")),2)</f>
        <v>72.849999999999994</v>
      </c>
      <c r="E20" s="162">
        <f>ROUND(VALUE(SUBSTITUTE(実質収支比率等に係る経年分析!I$47,"▲","-")),2)</f>
        <v>69.650000000000006</v>
      </c>
      <c r="F20" s="162">
        <f>ROUND(VALUE(SUBSTITUTE(実質収支比率等に係る経年分析!J$47,"▲","-")),2)</f>
        <v>71.61</v>
      </c>
    </row>
    <row r="21" spans="1:11" x14ac:dyDescent="0.15">
      <c r="A21" s="162" t="s">
        <v>54</v>
      </c>
      <c r="B21" s="162">
        <f>IF(ISNUMBER(VALUE(SUBSTITUTE(実質収支比率等に係る経年分析!F$49,"▲","-"))),ROUND(VALUE(SUBSTITUTE(実質収支比率等に係る経年分析!F$49,"▲","-")),2),NA())</f>
        <v>3.76</v>
      </c>
      <c r="C21" s="162">
        <f>IF(ISNUMBER(VALUE(SUBSTITUTE(実質収支比率等に係る経年分析!G$49,"▲","-"))),ROUND(VALUE(SUBSTITUTE(実質収支比率等に係る経年分析!G$49,"▲","-")),2),NA())</f>
        <v>8.07</v>
      </c>
      <c r="D21" s="162">
        <f>IF(ISNUMBER(VALUE(SUBSTITUTE(実質収支比率等に係る経年分析!H$49,"▲","-"))),ROUND(VALUE(SUBSTITUTE(実質収支比率等に係る経年分析!H$49,"▲","-")),2),NA())</f>
        <v>1.1000000000000001</v>
      </c>
      <c r="E21" s="162">
        <f>IF(ISNUMBER(VALUE(SUBSTITUTE(実質収支比率等に係る経年分析!I$49,"▲","-"))),ROUND(VALUE(SUBSTITUTE(実質収支比率等に係る経年分析!I$49,"▲","-")),2),NA())</f>
        <v>-3.26</v>
      </c>
      <c r="F21" s="162">
        <f>IF(ISNUMBER(VALUE(SUBSTITUTE(実質収支比率等に係る経年分析!J$49,"▲","-"))),ROUND(VALUE(SUBSTITUTE(実質収支比率等に係る経年分析!J$49,"▲","-")),2),NA())</f>
        <v>5.35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勝田郡介護認定等審査会特別会計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勝田郡障害者地域生活支援事業特別会計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0.02</v>
      </c>
    </row>
    <row r="31" spans="1:11" x14ac:dyDescent="0.15">
      <c r="A31" s="163" t="str">
        <f>IF(連結実質赤字比率に係る赤字・黒字の構成分析!C$39="",NA(),連結実質赤字比率に係る赤字・黒字の構成分析!C$39)</f>
        <v>勝央町国民健康保険事業勘定特別会計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2.23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2.38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2.34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1.59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1.38</v>
      </c>
    </row>
    <row r="32" spans="1:11" x14ac:dyDescent="0.15">
      <c r="A32" s="163" t="str">
        <f>IF(連結実質赤字比率に係る赤字・黒字の構成分析!C$38="",NA(),連結実質赤字比率に係る赤字・黒字の構成分析!C$38)</f>
        <v>勝央町介護保険特別会計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3.18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2.95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3.17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2.0299999999999998</v>
      </c>
    </row>
    <row r="33" spans="1:16" x14ac:dyDescent="0.15">
      <c r="A33" s="163" t="str">
        <f>IF(連結実質赤字比率に係る赤字・黒字の構成分析!C$37="",NA(),連結実質赤字比率に係る赤字・黒字の構成分析!C$37)</f>
        <v>勝央町水道事業会計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4.92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5.67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6.6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6.96</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10.27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10.71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11.17</v>
      </c>
    </row>
    <row r="35" spans="1:16" x14ac:dyDescent="0.15">
      <c r="A35" s="163" t="str">
        <f>IF(連結実質赤字比率に係る赤字・黒字の構成分析!C$35="",NA(),連結実質赤字比率に係る赤字・黒字の構成分析!C$35)</f>
        <v>勝央町下水道事業会計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10.94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11.49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12.97</v>
      </c>
    </row>
    <row r="36" spans="1:16" x14ac:dyDescent="0.15">
      <c r="A36" s="163" t="str">
        <f>IF(連結実質赤字比率に係る赤字・黒字の構成分析!C$34="",NA(),連結実質赤字比率に係る赤字・黒字の構成分析!C$34)</f>
        <v>勝央町住宅新築資金等貸付事業特別会計</v>
      </c>
      <c r="B36" s="163">
        <f>IF(ROUND(VALUE(SUBSTITUTE(連結実質赤字比率に係る赤字・黒字の構成分析!F$34,"▲", "-")), 2) &lt; 0, ABS(ROUND(VALUE(SUBSTITUTE(連結実質赤字比率に係る赤字・黒字の構成分析!F$34,"▲", "-")), 2)), NA())</f>
        <v>0.75</v>
      </c>
      <c r="C36" s="163" t="e">
        <f>IF(ROUND(VALUE(SUBSTITUTE(連結実質赤字比率に係る赤字・黒字の構成分析!F$34,"▲", "-")), 2) &gt;= 0, ABS(ROUND(VALUE(SUBSTITUTE(連結実質赤字比率に係る赤字・黒字の構成分析!F$34,"▲", "-")), 2)), NA())</f>
        <v>#N/A</v>
      </c>
      <c r="D36" s="163">
        <f>IF(ROUND(VALUE(SUBSTITUTE(連結実質赤字比率に係る赤字・黒字の構成分析!G$34,"▲", "-")), 2) &lt; 0, ABS(ROUND(VALUE(SUBSTITUTE(連結実質赤字比率に係る赤字・黒字の構成分析!G$34,"▲", "-")), 2)), NA())</f>
        <v>0.69</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0.69</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0.67</v>
      </c>
      <c r="I36" s="163" t="e">
        <f>IF(ROUND(VALUE(SUBSTITUTE(連結実質赤字比率に係る赤字・黒字の構成分析!I$34,"▲", "-")), 2) &gt;= 0, ABS(ROUND(VALUE(SUBSTITUTE(連結実質赤字比率に係る赤字・黒字の構成分析!I$34,"▲", "-")), 2)), NA())</f>
        <v>#N/A</v>
      </c>
      <c r="J36" s="163">
        <f>IF(ROUND(VALUE(SUBSTITUTE(連結実質赤字比率に係る赤字・黒字の構成分析!J$34,"▲", "-")), 2) &lt; 0, ABS(ROUND(VALUE(SUBSTITUTE(連結実質赤字比率に係る赤字・黒字の構成分析!J$34,"▲", "-")), 2)), NA())</f>
        <v>0.64</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673</v>
      </c>
      <c r="E42" s="164"/>
      <c r="F42" s="164"/>
      <c r="G42" s="164">
        <f>'実質公債費比率（分子）の構造'!L$52</f>
        <v>661</v>
      </c>
      <c r="H42" s="164"/>
      <c r="I42" s="164"/>
      <c r="J42" s="164">
        <f>'実質公債費比率（分子）の構造'!M$52</f>
        <v>660</v>
      </c>
      <c r="K42" s="164"/>
      <c r="L42" s="164"/>
      <c r="M42" s="164">
        <f>'実質公債費比率（分子）の構造'!N$52</f>
        <v>615</v>
      </c>
      <c r="N42" s="164"/>
      <c r="O42" s="164"/>
      <c r="P42" s="164">
        <f>'実質公債費比率（分子）の構造'!O$52</f>
        <v>607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19</v>
      </c>
      <c r="C44" s="164"/>
      <c r="D44" s="164"/>
      <c r="E44" s="164">
        <f>'実質公債費比率（分子）の構造'!L$50</f>
        <v>18</v>
      </c>
      <c r="F44" s="164"/>
      <c r="G44" s="164"/>
      <c r="H44" s="164">
        <f>'実質公債費比率（分子）の構造'!M$50</f>
        <v>22</v>
      </c>
      <c r="I44" s="164"/>
      <c r="J44" s="164"/>
      <c r="K44" s="164">
        <f>'実質公債費比率（分子）の構造'!N$50</f>
        <v>18</v>
      </c>
      <c r="L44" s="164"/>
      <c r="M44" s="164"/>
      <c r="N44" s="164">
        <f>'実質公債費比率（分子）の構造'!O$50</f>
        <v>16</v>
      </c>
      <c r="O44" s="164"/>
      <c r="P44" s="164"/>
    </row>
    <row r="45" spans="1:16" x14ac:dyDescent="0.15">
      <c r="A45" s="164" t="s">
        <v>63</v>
      </c>
      <c r="B45" s="164">
        <f>'実質公債費比率（分子）の構造'!K$49</f>
        <v>78</v>
      </c>
      <c r="C45" s="164"/>
      <c r="D45" s="164"/>
      <c r="E45" s="164">
        <f>'実質公債費比率（分子）の構造'!L$49</f>
        <v>78</v>
      </c>
      <c r="F45" s="164"/>
      <c r="G45" s="164"/>
      <c r="H45" s="164">
        <f>'実質公債費比率（分子）の構造'!M$49</f>
        <v>84</v>
      </c>
      <c r="I45" s="164"/>
      <c r="J45" s="164"/>
      <c r="K45" s="164">
        <f>'実質公債費比率（分子）の構造'!N$49</f>
        <v>76</v>
      </c>
      <c r="L45" s="164"/>
      <c r="M45" s="164"/>
      <c r="N45" s="164">
        <f>'実質公債費比率（分子）の構造'!O$49</f>
        <v>73</v>
      </c>
      <c r="O45" s="164"/>
      <c r="P45" s="164"/>
    </row>
    <row r="46" spans="1:16" x14ac:dyDescent="0.15">
      <c r="A46" s="164" t="s">
        <v>64</v>
      </c>
      <c r="B46" s="164">
        <f>'実質公債費比率（分子）の構造'!K$48</f>
        <v>412</v>
      </c>
      <c r="C46" s="164"/>
      <c r="D46" s="164"/>
      <c r="E46" s="164">
        <f>'実質公債費比率（分子）の構造'!L$48</f>
        <v>403</v>
      </c>
      <c r="F46" s="164"/>
      <c r="G46" s="164"/>
      <c r="H46" s="164">
        <f>'実質公債費比率（分子）の構造'!M$48</f>
        <v>375</v>
      </c>
      <c r="I46" s="164"/>
      <c r="J46" s="164"/>
      <c r="K46" s="164">
        <f>'実質公債費比率（分子）の構造'!N$48</f>
        <v>374</v>
      </c>
      <c r="L46" s="164"/>
      <c r="M46" s="164"/>
      <c r="N46" s="164">
        <f>'実質公債費比率（分子）の構造'!O$48</f>
        <v>362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637</v>
      </c>
      <c r="C49" s="164"/>
      <c r="D49" s="164"/>
      <c r="E49" s="164">
        <f>'実質公債費比率（分子）の構造'!L$45</f>
        <v>635</v>
      </c>
      <c r="F49" s="164"/>
      <c r="G49" s="164"/>
      <c r="H49" s="164">
        <f>'実質公債費比率（分子）の構造'!M$45</f>
        <v>637</v>
      </c>
      <c r="I49" s="164"/>
      <c r="J49" s="164"/>
      <c r="K49" s="164">
        <f>'実質公債費比率（分子）の構造'!N$45</f>
        <v>623</v>
      </c>
      <c r="L49" s="164"/>
      <c r="M49" s="164"/>
      <c r="N49" s="164">
        <f>'実質公債費比率（分子）の構造'!O$45</f>
        <v>537</v>
      </c>
      <c r="O49" s="164"/>
      <c r="P49" s="164"/>
    </row>
    <row r="50" spans="1:16" x14ac:dyDescent="0.15">
      <c r="A50" s="164" t="s">
        <v>67</v>
      </c>
      <c r="B50" s="164" t="e">
        <f>NA()</f>
        <v>#N/A</v>
      </c>
      <c r="C50" s="164">
        <f>IF(ISNUMBER('実質公債費比率（分子）の構造'!K$53),'実質公債費比率（分子）の構造'!K$53,NA())</f>
        <v>473</v>
      </c>
      <c r="D50" s="164" t="e">
        <f>NA()</f>
        <v>#N/A</v>
      </c>
      <c r="E50" s="164" t="e">
        <f>NA()</f>
        <v>#N/A</v>
      </c>
      <c r="F50" s="164">
        <f>IF(ISNUMBER('実質公債費比率（分子）の構造'!L$53),'実質公債費比率（分子）の構造'!L$53,NA())</f>
        <v>473</v>
      </c>
      <c r="G50" s="164" t="e">
        <f>NA()</f>
        <v>#N/A</v>
      </c>
      <c r="H50" s="164" t="e">
        <f>NA()</f>
        <v>#N/A</v>
      </c>
      <c r="I50" s="164">
        <f>IF(ISNUMBER('実質公債費比率（分子）の構造'!M$53),'実質公債費比率（分子）の構造'!M$53,NA())</f>
        <v>458</v>
      </c>
      <c r="J50" s="164" t="e">
        <f>NA()</f>
        <v>#N/A</v>
      </c>
      <c r="K50" s="164" t="e">
        <f>NA()</f>
        <v>#N/A</v>
      </c>
      <c r="L50" s="164">
        <f>IF(ISNUMBER('実質公債費比率（分子）の構造'!N$53),'実質公債費比率（分子）の構造'!N$53,NA())</f>
        <v>476</v>
      </c>
      <c r="M50" s="164" t="e">
        <f>NA()</f>
        <v>#N/A</v>
      </c>
      <c r="N50" s="164" t="e">
        <f>NA()</f>
        <v>#N/A</v>
      </c>
      <c r="O50" s="164">
        <f>IF(ISNUMBER('実質公債費比率（分子）の構造'!O$53),'実質公債費比率（分子）の構造'!O$53,NA())</f>
        <v>381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6890</v>
      </c>
      <c r="E56" s="163"/>
      <c r="F56" s="163"/>
      <c r="G56" s="163">
        <f>'将来負担比率（分子）の構造'!J$52</f>
        <v>6594</v>
      </c>
      <c r="H56" s="163"/>
      <c r="I56" s="163"/>
      <c r="J56" s="163">
        <f>'将来負担比率（分子）の構造'!K$52</f>
        <v>6146</v>
      </c>
      <c r="K56" s="163"/>
      <c r="L56" s="163"/>
      <c r="M56" s="163">
        <f>'将来負担比率（分子）の構造'!L$52</f>
        <v>6250</v>
      </c>
      <c r="N56" s="163"/>
      <c r="O56" s="163"/>
      <c r="P56" s="163">
        <f>'将来負担比率（分子）の構造'!M$52</f>
        <v>5876</v>
      </c>
    </row>
    <row r="57" spans="1:16" x14ac:dyDescent="0.15">
      <c r="A57" s="163" t="s">
        <v>42</v>
      </c>
      <c r="B57" s="163"/>
      <c r="C57" s="163"/>
      <c r="D57" s="163">
        <f>'将来負担比率（分子）の構造'!I$51</f>
        <v>64</v>
      </c>
      <c r="E57" s="163"/>
      <c r="F57" s="163"/>
      <c r="G57" s="163">
        <f>'将来負担比率（分子）の構造'!J$51</f>
        <v>79</v>
      </c>
      <c r="H57" s="163"/>
      <c r="I57" s="163"/>
      <c r="J57" s="163">
        <f>'将来負担比率（分子）の構造'!K$51</f>
        <v>70</v>
      </c>
      <c r="K57" s="163"/>
      <c r="L57" s="163"/>
      <c r="M57" s="163">
        <f>'将来負担比率（分子）の構造'!L$51</f>
        <v>118</v>
      </c>
      <c r="N57" s="163"/>
      <c r="O57" s="163"/>
      <c r="P57" s="163">
        <f>'将来負担比率（分子）の構造'!M$51</f>
        <v>114</v>
      </c>
    </row>
    <row r="58" spans="1:16" x14ac:dyDescent="0.15">
      <c r="A58" s="163" t="s">
        <v>41</v>
      </c>
      <c r="B58" s="163"/>
      <c r="C58" s="163"/>
      <c r="D58" s="163">
        <f>'将来負担比率（分子）の構造'!I$50</f>
        <v>3142</v>
      </c>
      <c r="E58" s="163"/>
      <c r="F58" s="163"/>
      <c r="G58" s="163">
        <f>'将来負担比率（分子）の構造'!J$50</f>
        <v>3599</v>
      </c>
      <c r="H58" s="163"/>
      <c r="I58" s="163"/>
      <c r="J58" s="163">
        <f>'将来負担比率（分子）の構造'!K$50</f>
        <v>3825</v>
      </c>
      <c r="K58" s="163"/>
      <c r="L58" s="163"/>
      <c r="M58" s="163">
        <f>'将来負担比率（分子）の構造'!L$50</f>
        <v>3757</v>
      </c>
      <c r="N58" s="163"/>
      <c r="O58" s="163"/>
      <c r="P58" s="163">
        <f>'将来負担比率（分子）の構造'!M$50</f>
        <v>3999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815</v>
      </c>
      <c r="C62" s="163"/>
      <c r="D62" s="163"/>
      <c r="E62" s="163">
        <f>'将来負担比率（分子）の構造'!J$45</f>
        <v>800</v>
      </c>
      <c r="F62" s="163"/>
      <c r="G62" s="163"/>
      <c r="H62" s="163">
        <f>'将来負担比率（分子）の構造'!K$45</f>
        <v>781</v>
      </c>
      <c r="I62" s="163"/>
      <c r="J62" s="163"/>
      <c r="K62" s="163">
        <f>'将来負担比率（分子）の構造'!L$45</f>
        <v>798</v>
      </c>
      <c r="L62" s="163"/>
      <c r="M62" s="163"/>
      <c r="N62" s="163">
        <f>'将来負担比率（分子）の構造'!M$45</f>
        <v>843</v>
      </c>
      <c r="O62" s="163"/>
      <c r="P62" s="163"/>
    </row>
    <row r="63" spans="1:16" x14ac:dyDescent="0.15">
      <c r="A63" s="163" t="s">
        <v>34</v>
      </c>
      <c r="B63" s="163">
        <f>'将来負担比率（分子）の構造'!I$44</f>
        <v>672</v>
      </c>
      <c r="C63" s="163"/>
      <c r="D63" s="163"/>
      <c r="E63" s="163">
        <f>'将来負担比率（分子）の構造'!J$44</f>
        <v>633</v>
      </c>
      <c r="F63" s="163"/>
      <c r="G63" s="163"/>
      <c r="H63" s="163">
        <f>'将来負担比率（分子）の構造'!K$44</f>
        <v>573</v>
      </c>
      <c r="I63" s="163"/>
      <c r="J63" s="163"/>
      <c r="K63" s="163">
        <f>'将来負担比率（分子）の構造'!L$44</f>
        <v>501</v>
      </c>
      <c r="L63" s="163"/>
      <c r="M63" s="163"/>
      <c r="N63" s="163">
        <f>'将来負担比率（分子）の構造'!M$44</f>
        <v>456</v>
      </c>
      <c r="O63" s="163"/>
      <c r="P63" s="163"/>
    </row>
    <row r="64" spans="1:16" x14ac:dyDescent="0.15">
      <c r="A64" s="163" t="s">
        <v>33</v>
      </c>
      <c r="B64" s="163">
        <f>'将来負担比率（分子）の構造'!I$43</f>
        <v>4004</v>
      </c>
      <c r="C64" s="163"/>
      <c r="D64" s="163"/>
      <c r="E64" s="163">
        <f>'将来負担比率（分子）の構造'!J$43</f>
        <v>3635</v>
      </c>
      <c r="F64" s="163"/>
      <c r="G64" s="163"/>
      <c r="H64" s="163">
        <f>'将来負担比率（分子）の構造'!K$43</f>
        <v>3336</v>
      </c>
      <c r="I64" s="163"/>
      <c r="J64" s="163"/>
      <c r="K64" s="163">
        <f>'将来負担比率（分子）の構造'!L$43</f>
        <v>3083</v>
      </c>
      <c r="L64" s="163"/>
      <c r="M64" s="163"/>
      <c r="N64" s="163">
        <f>'将来負担比率（分子）の構造'!M$43</f>
        <v>2927</v>
      </c>
      <c r="O64" s="163"/>
      <c r="P64" s="163"/>
    </row>
    <row r="65" spans="1:16" x14ac:dyDescent="0.15">
      <c r="A65" s="163" t="s">
        <v>32</v>
      </c>
      <c r="B65" s="163">
        <f>'将来負担比率（分子）の構造'!I$42</f>
        <v>181</v>
      </c>
      <c r="C65" s="163"/>
      <c r="D65" s="163"/>
      <c r="E65" s="163">
        <f>'将来負担比率（分子）の構造'!J$42</f>
        <v>191</v>
      </c>
      <c r="F65" s="163"/>
      <c r="G65" s="163"/>
      <c r="H65" s="163">
        <f>'将来負担比率（分子）の構造'!K$42</f>
        <v>163</v>
      </c>
      <c r="I65" s="163"/>
      <c r="J65" s="163"/>
      <c r="K65" s="163">
        <f>'将来負担比率（分子）の構造'!L$42</f>
        <v>236</v>
      </c>
      <c r="L65" s="163"/>
      <c r="M65" s="163"/>
      <c r="N65" s="163">
        <f>'将来負担比率（分子）の構造'!M$42</f>
        <v>219</v>
      </c>
      <c r="O65" s="163"/>
      <c r="P65" s="163"/>
    </row>
    <row r="66" spans="1:16" x14ac:dyDescent="0.15">
      <c r="A66" s="163" t="s">
        <v>31</v>
      </c>
      <c r="B66" s="163">
        <f>'将来負担比率（分子）の構造'!I$41</f>
        <v>6233</v>
      </c>
      <c r="C66" s="163"/>
      <c r="D66" s="163"/>
      <c r="E66" s="163">
        <f>'将来負担比率（分子）の構造'!J$41</f>
        <v>6118</v>
      </c>
      <c r="F66" s="163"/>
      <c r="G66" s="163"/>
      <c r="H66" s="163">
        <f>'将来負担比率（分子）の構造'!K$41</f>
        <v>5836</v>
      </c>
      <c r="I66" s="163"/>
      <c r="J66" s="163"/>
      <c r="K66" s="163">
        <f>'将来負担比率（分子）の構造'!L$41</f>
        <v>5484</v>
      </c>
      <c r="L66" s="163"/>
      <c r="M66" s="163"/>
      <c r="N66" s="163">
        <f>'将来負担比率（分子）の構造'!M$41</f>
        <v>5768</v>
      </c>
      <c r="O66" s="163"/>
      <c r="P66" s="163"/>
    </row>
    <row r="67" spans="1:16" x14ac:dyDescent="0.15">
      <c r="A67" s="163" t="s">
        <v>71</v>
      </c>
      <c r="B67" s="163" t="e">
        <f>NA()</f>
        <v>#N/A</v>
      </c>
      <c r="C67" s="163">
        <f>IF(ISNUMBER('将来負担比率（分子）の構造'!I$53), IF('将来負担比率（分子）の構造'!I$53 &lt; 0, 0, '将来負担比率（分子）の構造'!I$53), NA())</f>
        <v>1808</v>
      </c>
      <c r="D67" s="163" t="e">
        <f>NA()</f>
        <v>#N/A</v>
      </c>
      <c r="E67" s="163" t="e">
        <f>NA()</f>
        <v>#N/A</v>
      </c>
      <c r="F67" s="163">
        <f>IF(ISNUMBER('将来負担比率（分子）の構造'!J$53), IF('将来負担比率（分子）の構造'!J$53 &lt; 0, 0, '将来負担比率（分子）の構造'!J$53), NA())</f>
        <v>1105</v>
      </c>
      <c r="G67" s="163" t="e">
        <f>NA()</f>
        <v>#N/A</v>
      </c>
      <c r="H67" s="163" t="e">
        <f>NA()</f>
        <v>#N/A</v>
      </c>
      <c r="I67" s="163">
        <f>IF(ISNUMBER('将来負担比率（分子）の構造'!K$53), IF('将来負担比率（分子）の構造'!K$53 &lt; 0, 0, '将来負担比率（分子）の構造'!K$53), NA())</f>
        <v>647</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224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3105</v>
      </c>
      <c r="C72" s="167">
        <f>基金残高に係る経年分析!G55</f>
        <v>2991</v>
      </c>
      <c r="D72" s="167">
        <f>基金残高に係る経年分析!H55</f>
        <v>3162</v>
      </c>
    </row>
    <row r="73" spans="1:16" x14ac:dyDescent="0.15">
      <c r="A73" s="166" t="s">
        <v>74</v>
      </c>
      <c r="B73" s="167">
        <f>基金残高に係る経年分析!F56</f>
        <v>70</v>
      </c>
      <c r="C73" s="167">
        <f>基金残高に係る経年分析!G56</f>
        <v>70</v>
      </c>
      <c r="D73" s="167">
        <f>基金残高に係る経年分析!H56</f>
        <v>84</v>
      </c>
    </row>
    <row r="74" spans="1:16" x14ac:dyDescent="0.15">
      <c r="A74" s="166" t="s">
        <v>75</v>
      </c>
      <c r="B74" s="167">
        <f>基金残高に係る経年分析!F57</f>
        <v>312</v>
      </c>
      <c r="C74" s="167">
        <f>基金残高に係る経年分析!G57</f>
        <v>347</v>
      </c>
      <c r="D74" s="167">
        <f>基金残高に係る経年分析!H57</f>
        <v>404</v>
      </c>
    </row>
  </sheetData>
  <sheetProtection algorithmName="SHA-512" hashValue="li25EsJDmyfEDCQogNE0xhlV2ECVS0y3rtHkTsouDgnv/Qm53Tw6qmJ5z1zOLAaXfgbiLgk3BxaGb/Xomr8KnA==" saltValue="WYdIO2Mzih+4i1wE1ome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2026-03-13T03:52:23Z</cp:lastPrinted>
  <dcterms:created xsi:type="dcterms:W3CDTF">2026-02-23T08:26:38Z</dcterms:created>
  <dcterms:modified xsi:type="dcterms:W3CDTF">2026-09-14T06:34:08Z</dcterms:modified>
  <cp:category/>
</cp:coreProperties>
</file>